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P Petroleums Limited\AGM 36TH GPPL\Annexures_Directors Report\Revised\"/>
    </mc:Choice>
  </mc:AlternateContent>
  <bookViews>
    <workbookView xWindow="0" yWindow="0" windowWidth="15600" windowHeight="8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90" i="1" l="1"/>
  <c r="J283" i="1"/>
  <c r="K276" i="1"/>
  <c r="K264" i="1"/>
  <c r="K261" i="1"/>
  <c r="K75" i="1" l="1"/>
  <c r="K74" i="1"/>
  <c r="K68" i="1"/>
  <c r="D77" i="1"/>
  <c r="D78" i="1"/>
  <c r="D79" i="1"/>
  <c r="K87" i="1"/>
  <c r="H87" i="1"/>
  <c r="D87" i="1"/>
  <c r="K81" i="1"/>
  <c r="H81" i="1"/>
  <c r="D81" i="1"/>
  <c r="K80" i="1"/>
  <c r="H80" i="1"/>
  <c r="D80" i="1"/>
  <c r="H76" i="1"/>
  <c r="D76" i="1"/>
  <c r="H75" i="1"/>
  <c r="D75" i="1"/>
  <c r="H74" i="1"/>
  <c r="D74" i="1"/>
  <c r="H73" i="1"/>
  <c r="D73" i="1"/>
  <c r="H68" i="1"/>
  <c r="D68" i="1"/>
  <c r="H67" i="1"/>
  <c r="D67" i="1"/>
  <c r="I63" i="1"/>
  <c r="G63" i="1"/>
  <c r="E63" i="1"/>
  <c r="C63" i="1"/>
  <c r="K61" i="1"/>
  <c r="H61" i="1"/>
  <c r="D61" i="1"/>
  <c r="K60" i="1"/>
  <c r="H60" i="1"/>
  <c r="D60" i="1"/>
  <c r="K59" i="1"/>
  <c r="H59" i="1"/>
  <c r="D59" i="1"/>
  <c r="K58" i="1"/>
  <c r="H58" i="1"/>
  <c r="D58" i="1"/>
  <c r="K57" i="1"/>
  <c r="H57" i="1"/>
  <c r="D57" i="1"/>
  <c r="K56" i="1"/>
  <c r="H56" i="1"/>
  <c r="D56" i="1"/>
  <c r="H54" i="1"/>
  <c r="D54" i="1"/>
  <c r="H53" i="1"/>
  <c r="D53" i="1"/>
  <c r="I48" i="1"/>
  <c r="G48" i="1"/>
  <c r="E48" i="1"/>
  <c r="C48" i="1"/>
  <c r="K46" i="1"/>
  <c r="H46" i="1"/>
  <c r="D46" i="1"/>
  <c r="K45" i="1"/>
  <c r="H45" i="1"/>
  <c r="D45" i="1"/>
  <c r="K44" i="1"/>
  <c r="H44" i="1"/>
  <c r="D44" i="1"/>
  <c r="H43" i="1"/>
  <c r="D43" i="1"/>
  <c r="K42" i="1"/>
  <c r="H42" i="1"/>
  <c r="D42" i="1"/>
  <c r="H41" i="1"/>
  <c r="I38" i="1"/>
  <c r="G38" i="1"/>
  <c r="E38" i="1"/>
  <c r="C38" i="1"/>
  <c r="K36" i="1"/>
  <c r="H36" i="1"/>
  <c r="D36" i="1"/>
  <c r="K35" i="1"/>
  <c r="H35" i="1"/>
  <c r="D35" i="1"/>
  <c r="H34" i="1"/>
  <c r="D34" i="1"/>
  <c r="K33" i="1"/>
  <c r="H33" i="1"/>
  <c r="D33" i="1"/>
  <c r="K32" i="1"/>
  <c r="H32" i="1"/>
  <c r="D32" i="1"/>
  <c r="H31" i="1"/>
  <c r="D31" i="1"/>
  <c r="D48" i="1" l="1"/>
  <c r="E50" i="1"/>
  <c r="H63" i="1"/>
  <c r="D38" i="1"/>
  <c r="E85" i="1"/>
  <c r="G85" i="1"/>
  <c r="I85" i="1"/>
  <c r="H48" i="1"/>
  <c r="G50" i="1"/>
  <c r="I50" i="1"/>
  <c r="H38" i="1"/>
  <c r="D63" i="1"/>
  <c r="D85" i="1" s="1"/>
  <c r="C85" i="1"/>
  <c r="C50" i="1"/>
  <c r="H85" i="1"/>
  <c r="D50" i="1" l="1"/>
  <c r="D89" i="1" s="1"/>
  <c r="E89" i="1"/>
  <c r="F43" i="1" s="1"/>
  <c r="G89" i="1"/>
  <c r="H50" i="1"/>
  <c r="H89" i="1" s="1"/>
  <c r="I89" i="1"/>
  <c r="C89" i="1"/>
  <c r="F67" i="1" l="1"/>
  <c r="F31" i="1"/>
  <c r="F76" i="1"/>
  <c r="F63" i="1"/>
  <c r="F55" i="1"/>
  <c r="F54" i="1"/>
  <c r="F85" i="1"/>
  <c r="F34" i="1"/>
  <c r="F50" i="1"/>
  <c r="F73" i="1"/>
  <c r="F70" i="1"/>
  <c r="F71" i="1"/>
  <c r="F79" i="1"/>
  <c r="F83" i="1"/>
  <c r="F77" i="1"/>
  <c r="F48" i="1"/>
  <c r="F38" i="1"/>
  <c r="F78" i="1"/>
  <c r="F53" i="1"/>
  <c r="K53" i="1" s="1"/>
  <c r="J77" i="1"/>
  <c r="K77" i="1" s="1"/>
  <c r="J70" i="1"/>
  <c r="J54" i="1"/>
  <c r="K54" i="1" s="1"/>
  <c r="J41" i="1"/>
  <c r="K41" i="1" s="1"/>
  <c r="J83" i="1"/>
  <c r="J76" i="1"/>
  <c r="J67" i="1"/>
  <c r="J79" i="1"/>
  <c r="J73" i="1"/>
  <c r="J34" i="1"/>
  <c r="J78" i="1"/>
  <c r="K78" i="1" s="1"/>
  <c r="J71" i="1"/>
  <c r="J55" i="1"/>
  <c r="J43" i="1"/>
  <c r="K43" i="1" s="1"/>
  <c r="J31" i="1"/>
  <c r="K31" i="1" s="1"/>
  <c r="J38" i="1"/>
  <c r="J63" i="1"/>
  <c r="K63" i="1" s="1"/>
  <c r="J48" i="1"/>
  <c r="J85" i="1"/>
  <c r="J50" i="1"/>
  <c r="K67" i="1" l="1"/>
  <c r="K55" i="1"/>
  <c r="K73" i="1"/>
  <c r="K83" i="1"/>
  <c r="K50" i="1"/>
  <c r="F89" i="1"/>
  <c r="K76" i="1"/>
  <c r="K34" i="1"/>
  <c r="K48" i="1"/>
  <c r="K70" i="1"/>
  <c r="K38" i="1"/>
  <c r="K71" i="1"/>
  <c r="K79" i="1"/>
  <c r="K85" i="1"/>
  <c r="J89" i="1"/>
</calcChain>
</file>

<file path=xl/sharedStrings.xml><?xml version="1.0" encoding="utf-8"?>
<sst xmlns="http://schemas.openxmlformats.org/spreadsheetml/2006/main" count="1012" uniqueCount="253">
  <si>
    <t>A.REGISTRATION AND OTHER DETAILS:</t>
  </si>
  <si>
    <t>CIN:-</t>
  </si>
  <si>
    <t>Registration Date:</t>
  </si>
  <si>
    <t xml:space="preserve">Name of the Company: </t>
  </si>
  <si>
    <t>Category / Sub-Category of the Company</t>
  </si>
  <si>
    <t>Address of the Registered office and contact details:</t>
  </si>
  <si>
    <t>Whether listed company</t>
  </si>
  <si>
    <t>Name, Address and Contact details of Registrar and Transfer Agent, if any</t>
  </si>
  <si>
    <t>B. PRINCIPAL BUSINESS ACTIVITIES OF THE COMPANY:</t>
  </si>
  <si>
    <t xml:space="preserve">Sr. No. </t>
  </si>
  <si>
    <t>Name and Description of main products / services</t>
  </si>
  <si>
    <t>NIC Code of the Product/ service% to total turnover of the company</t>
  </si>
  <si>
    <t>% to total turnover of the company</t>
  </si>
  <si>
    <t>a.</t>
  </si>
  <si>
    <t xml:space="preserve">C. PARTICULARS OF HOLDING, SUBSIDIARY AND ASSOCIATE COMPANIES </t>
  </si>
  <si>
    <t>Name and address of the company</t>
  </si>
  <si>
    <t>CIN/GLN</t>
  </si>
  <si>
    <t>Holding/Subsidiary/Associate</t>
  </si>
  <si>
    <t>% of shares held</t>
  </si>
  <si>
    <t>a</t>
  </si>
  <si>
    <t>D. SHARE HOLDING PATTERN</t>
  </si>
  <si>
    <t>i) Category-wise Share Holding</t>
  </si>
  <si>
    <t>Category of
Shareholders</t>
  </si>
  <si>
    <t>%
Change during the year</t>
  </si>
  <si>
    <t>Demat</t>
  </si>
  <si>
    <t>Physical</t>
  </si>
  <si>
    <t>Total</t>
  </si>
  <si>
    <t>% of Total Shares</t>
  </si>
  <si>
    <t>A. PROMOTER'S</t>
  </si>
  <si>
    <t>(1). INDIAN</t>
  </si>
  <si>
    <t>(b). Central Govt.</t>
  </si>
  <si>
    <t>(c). State Govt(s).</t>
  </si>
  <si>
    <t>(d). Bodies Corpp.</t>
  </si>
  <si>
    <t>(e). FIINS / BANKS.</t>
  </si>
  <si>
    <t>(f). Any Other</t>
  </si>
  <si>
    <t xml:space="preserve">Sub-total (A) (1):- </t>
  </si>
  <si>
    <t>(2). FOREIGN</t>
  </si>
  <si>
    <t>(a). Individual NRI / For Ind</t>
  </si>
  <si>
    <t>(b). Other Individual</t>
  </si>
  <si>
    <t>(c). Bodies Corporates</t>
  </si>
  <si>
    <t>(d). Banks / FII</t>
  </si>
  <si>
    <t>(e). Qualified Foreign Investor</t>
  </si>
  <si>
    <t>(f). Any Other Specify</t>
  </si>
  <si>
    <t>Total shareholding
of Promoter (A) = (A)(1)+(A)(2)</t>
  </si>
  <si>
    <t>(B) (1). PUBLIC SHAREHOLDING</t>
  </si>
  <si>
    <t>(a). Mutual Funds</t>
  </si>
  <si>
    <t>(b). Banks / FI</t>
  </si>
  <si>
    <t>(c). Central Govt.</t>
  </si>
  <si>
    <t>(d). State Govt.</t>
  </si>
  <si>
    <t>(e). Venture Capital Funds</t>
  </si>
  <si>
    <t>(f). Insurance Companies</t>
  </si>
  <si>
    <t>(g). FIIs</t>
  </si>
  <si>
    <t>(h). Foreign Venture Capital Funds</t>
  </si>
  <si>
    <t>(i). Others (specify)</t>
  </si>
  <si>
    <t>Sub-total (B)(1):-</t>
  </si>
  <si>
    <t>2. Non-Institutions</t>
  </si>
  <si>
    <t>(a). BODIES CORP.</t>
  </si>
  <si>
    <t>(i). Indian</t>
  </si>
  <si>
    <t>(ii). Overseas</t>
  </si>
  <si>
    <t>(b). Individuals</t>
  </si>
  <si>
    <t>(i) Individual shareholders holding nominal share capital upto Rs.1 lakh</t>
  </si>
  <si>
    <t>(ii) Individual shareholders holding nominal share capital in excess of Rs.1 lakh</t>
  </si>
  <si>
    <t>(c). Other (specify)</t>
  </si>
  <si>
    <t>Non Resident Indians</t>
  </si>
  <si>
    <t>Overseas Corporate Bodies</t>
  </si>
  <si>
    <t>Foreign Nationals</t>
  </si>
  <si>
    <t>Clearing Members</t>
  </si>
  <si>
    <t>Trusts</t>
  </si>
  <si>
    <t>Foreign Boodies - D R</t>
  </si>
  <si>
    <t>Sub-total (B)(2):-</t>
  </si>
  <si>
    <t>Total Public Shareholding (B)=(B)(1)+ (B)(2)</t>
  </si>
  <si>
    <t>C. Shares held by Custodian for GDRs &amp; ADRs</t>
  </si>
  <si>
    <t>Grand Total (A+B+C)</t>
  </si>
  <si>
    <t>(a). Individual</t>
  </si>
  <si>
    <t>GP Petroleums Ltd.</t>
  </si>
  <si>
    <t>L23201MH1983PLC030372</t>
  </si>
  <si>
    <t>No. of Shares held at the end of the year 31-03-2019</t>
  </si>
  <si>
    <t>EXTRACT OF ANNUAL RETURN
As on financial year ended 31-03-2019
[Pursuant to Section 92(3) of the Companies act, 2013 read with                      
 [The Companies (Management and Administration) Rules, 2014] FORM NO. MGT-9</t>
  </si>
  <si>
    <t>Shareholding of promoters        MGT9 Report</t>
  </si>
  <si>
    <t>Sr.No</t>
  </si>
  <si>
    <t>Shareholder's Name</t>
  </si>
  <si>
    <t>Shareholding at the beginning of the year</t>
  </si>
  <si>
    <t xml:space="preserve">ShareHolding at the end of the Year </t>
  </si>
  <si>
    <t>No.of Shares</t>
  </si>
  <si>
    <t>% of total Shares of the company</t>
  </si>
  <si>
    <t>% of shares Pledged/encumbered to total shares</t>
  </si>
  <si>
    <t>% changes in share holding during the year</t>
  </si>
  <si>
    <t xml:space="preserve">GP GLOBAL ENERGY PRIVATE LIMITED   </t>
  </si>
  <si>
    <t xml:space="preserve">PRERIT GOEL                        </t>
  </si>
  <si>
    <t xml:space="preserve">PALLAVI GOEL                       </t>
  </si>
  <si>
    <t>Change in Promoter's Shareholding(Please specify,if there is no change)</t>
  </si>
  <si>
    <t>Shareholding at the Beginning of the Year</t>
  </si>
  <si>
    <t>Shareholding at the end of the Year</t>
  </si>
  <si>
    <t>No.of Shares at the beginning       /end of the Year</t>
  </si>
  <si>
    <t>% of the Shares of the company</t>
  </si>
  <si>
    <t>Date</t>
  </si>
  <si>
    <t>Increasing/Decreasing in shareholding</t>
  </si>
  <si>
    <t>Reason</t>
  </si>
  <si>
    <t>No.Of shares</t>
  </si>
  <si>
    <t xml:space="preserve"> </t>
  </si>
  <si>
    <t/>
  </si>
  <si>
    <t>05-10-2018</t>
  </si>
  <si>
    <t>Buy</t>
  </si>
  <si>
    <t>12-10-2018</t>
  </si>
  <si>
    <t>26-10-2018</t>
  </si>
  <si>
    <t>09-11-2018</t>
  </si>
  <si>
    <t>08-02-2019</t>
  </si>
  <si>
    <t>15-02-2019</t>
  </si>
  <si>
    <t>22-02-2019</t>
  </si>
  <si>
    <t>01-03-2019</t>
  </si>
  <si>
    <t>-Closing Balance</t>
  </si>
  <si>
    <t>31-03-2019</t>
  </si>
  <si>
    <t>25-05-2018</t>
  </si>
  <si>
    <t>01-06-2018</t>
  </si>
  <si>
    <t>08-06-2018</t>
  </si>
  <si>
    <t>22-06-2018</t>
  </si>
  <si>
    <t>29-06-2018</t>
  </si>
  <si>
    <t>06-07-2018</t>
  </si>
  <si>
    <t>31-08-2018</t>
  </si>
  <si>
    <t>19-10-2018</t>
  </si>
  <si>
    <t>16-11-2018</t>
  </si>
  <si>
    <t>30-11-2018</t>
  </si>
  <si>
    <t>21-12-2018</t>
  </si>
  <si>
    <t>11-01-2019</t>
  </si>
  <si>
    <t>08-03-2019</t>
  </si>
  <si>
    <t>14-12-2018</t>
  </si>
  <si>
    <t>15-03-2019</t>
  </si>
  <si>
    <t>Shareholding pattern of top ten Shareholders (other than Directors,promoters and Holders of GDRs and ADRs):</t>
  </si>
  <si>
    <t>Name</t>
  </si>
  <si>
    <t>No.of Shares at the beginning     /end of the Year</t>
  </si>
  <si>
    <t xml:space="preserve">VIJAY JAIN                         </t>
  </si>
  <si>
    <t>Sold</t>
  </si>
  <si>
    <t>28-12-2018</t>
  </si>
  <si>
    <t xml:space="preserve">MANISH KUMAR GOYAL                 </t>
  </si>
  <si>
    <t>20-04-2018</t>
  </si>
  <si>
    <t>27-04-2018</t>
  </si>
  <si>
    <t>04-05-2018</t>
  </si>
  <si>
    <t>18-05-2018</t>
  </si>
  <si>
    <t>13-07-2018</t>
  </si>
  <si>
    <t>03-08-2018</t>
  </si>
  <si>
    <t>10-08-2018</t>
  </si>
  <si>
    <t>24-08-2018</t>
  </si>
  <si>
    <t>07-09-2018</t>
  </si>
  <si>
    <t>28-09-2018</t>
  </si>
  <si>
    <t>02-11-2018</t>
  </si>
  <si>
    <t>18-01-2019</t>
  </si>
  <si>
    <t>25-01-2019</t>
  </si>
  <si>
    <t>01-02-2019</t>
  </si>
  <si>
    <t>22-03-2019</t>
  </si>
  <si>
    <t xml:space="preserve">KAVITA MAHAJAN                     </t>
  </si>
  <si>
    <t>No Change</t>
  </si>
  <si>
    <t xml:space="preserve">SHAILESH GOYAL                     </t>
  </si>
  <si>
    <t>04-01-2019</t>
  </si>
  <si>
    <t xml:space="preserve">VIJAY JAIN HUF                     </t>
  </si>
  <si>
    <t>14-09-2018</t>
  </si>
  <si>
    <t xml:space="preserve">RAJIV KUMAR MAHESHWARI             </t>
  </si>
  <si>
    <t xml:space="preserve">SIVA RAMA PRASAD ALURU             </t>
  </si>
  <si>
    <t xml:space="preserve">DEEPALI DHARMESH SANGANI           </t>
  </si>
  <si>
    <t>INVESTOR EDUCATION AND PROTECTION F</t>
  </si>
  <si>
    <t>07-12-2018</t>
  </si>
  <si>
    <t xml:space="preserve">UNIQUE STOCKBRO PRIVATE LIMITED    </t>
  </si>
  <si>
    <t>Shareholding of Directors and Key Managerial Personnel:</t>
  </si>
  <si>
    <t xml:space="preserve"> INDEBTEDNESS
Indebtedness of the Company including interest outstanding/accrued but not due for payment</t>
  </si>
  <si>
    <t>Secured Loans excluding deposits</t>
  </si>
  <si>
    <t>Unsecured Loans</t>
  </si>
  <si>
    <t>Deposits</t>
  </si>
  <si>
    <t>Total Indebtedness</t>
  </si>
  <si>
    <t>Indebtedness at the beginning of the financial year
i) Principal Amount
ii) Interest due but not paid
iii) Interest accrued but not due</t>
  </si>
  <si>
    <t>Total (i+ii+iii)</t>
  </si>
  <si>
    <t>Change in Indebtedness during the financial year
•       Addition
•       Reduction</t>
  </si>
  <si>
    <t>Net Change</t>
  </si>
  <si>
    <t xml:space="preserve">Indebtedness at the end of the financial year
i) Principal Amount
ii) Interest due but not paid
iii) Interest accrued but not </t>
  </si>
  <si>
    <t>REMUNERATION OF DIRECTORS AND KEY MANAGERIAL PERSONNEL</t>
  </si>
  <si>
    <t>Particulars of Remuneration</t>
  </si>
  <si>
    <t>Total Amount</t>
  </si>
  <si>
    <t>Stock Option</t>
  </si>
  <si>
    <t>Sweat Equity</t>
  </si>
  <si>
    <t>Others, please specify</t>
  </si>
  <si>
    <t>•  Commission</t>
  </si>
  <si>
    <t>•  Others, please specify</t>
  </si>
  <si>
    <t>Total (1)</t>
  </si>
  <si>
    <t>Total (2)</t>
  </si>
  <si>
    <t>Total (B)=(1+2)</t>
  </si>
  <si>
    <t>Overall Ceiling as per the Act</t>
  </si>
  <si>
    <t>Sr No.</t>
  </si>
  <si>
    <t>Key Managerial Personnel</t>
  </si>
  <si>
    <t>Gross salary
(a) Salary as per provisions contained in section 17(1) of the Income-tax Act, 1961</t>
  </si>
  <si>
    <t>(b) Value of perquisites u/s 17(2) Income-tax Act, 1961</t>
  </si>
  <si>
    <t>(c) Profits in lieu of salary under section 17(3) Income- tax Act, 1961</t>
  </si>
  <si>
    <t>Commission
-   as % of profit
-   others, specify…</t>
  </si>
  <si>
    <t>PENALTIES / PUNISHMENT/ COMPOUNDING OF OFFENCES:</t>
  </si>
  <si>
    <t>Type</t>
  </si>
  <si>
    <t>Section of the Companies Act</t>
  </si>
  <si>
    <t>Brief Description</t>
  </si>
  <si>
    <t>Details of Penalty / Punishment /  Compounding fees imposed</t>
  </si>
  <si>
    <t>Authority [RD / NCLT/ COURT]</t>
  </si>
  <si>
    <t>Penalty</t>
  </si>
  <si>
    <t>Punishment</t>
  </si>
  <si>
    <t>Compounding</t>
  </si>
  <si>
    <t>C.     OTHER OFFICERS IN DEFAULT</t>
  </si>
  <si>
    <t>Company : GP Petroleums Ltd.      from  01-04-2018     to   31-03-2019</t>
  </si>
  <si>
    <t>01-04-2018</t>
  </si>
  <si>
    <t>HUF</t>
  </si>
  <si>
    <t>IEPF</t>
  </si>
  <si>
    <t>NBFCs Reg. With RBI</t>
  </si>
  <si>
    <t>2663974</t>
  </si>
  <si>
    <t>0</t>
  </si>
  <si>
    <t>2875987</t>
  </si>
  <si>
    <t>8439369</t>
  </si>
  <si>
    <t>1947</t>
  </si>
  <si>
    <t>8441316</t>
  </si>
  <si>
    <t>8954958</t>
  </si>
  <si>
    <t>8956905</t>
  </si>
  <si>
    <t xml:space="preserve">Category: Public Company, Limited by Shares                                                                                              Sub- Category: Non-Government Company </t>
  </si>
  <si>
    <t>804, 8th Floor, Ackruti Star, MIDC Central Road, MIDC, Andheri (East), Mumbai- 400093</t>
  </si>
  <si>
    <t>Yes</t>
  </si>
  <si>
    <t>Sharex Dynamic (India) Private Limited                                                                   Address: C 101, 247 Park, LBS Marg, Vikhroli West, Mumbai- 400 083</t>
  </si>
  <si>
    <t xml:space="preserve">Production of Lubricating Oils, Greases, Rubber Process Oils and other products from Crude Oil </t>
  </si>
  <si>
    <t xml:space="preserve">GP Global APAC Pte. Ltd. (Formerly known as Gulf Petrochem Pte. Ltd. </t>
  </si>
  <si>
    <t>NA</t>
  </si>
  <si>
    <t>Holding Company</t>
  </si>
  <si>
    <t>No. of Shares held at the beginning of the year
01-04-2018</t>
  </si>
  <si>
    <t>Note 1.: The above information is based on the weekely beneficiary positions received from the Depositories. The date wise increase/decrease in  shareholding of the top ten shareholders is available on the website of the Company.</t>
  </si>
  <si>
    <t>Shareholding of key Managerial Personnel</t>
  </si>
  <si>
    <t>Shareholding of Directors</t>
  </si>
  <si>
    <t>Nil</t>
  </si>
  <si>
    <t>None of the Directors of the Company except Pallavi Goel and Prerit Goel holding shares at the end of the year, details whereof is provided in point (iii) herein above</t>
  </si>
  <si>
    <t>-</t>
  </si>
  <si>
    <t>A. Remuneration to Managing Director, Whole-time Directors and/or Manager: Nil</t>
  </si>
  <si>
    <t>Independent Directors</t>
  </si>
  <si>
    <t>Name of Directors</t>
  </si>
  <si>
    <t>Mr. Jagat Singh</t>
  </si>
  <si>
    <t>Mr. Bhaswar Mukherjee</t>
  </si>
  <si>
    <t>Mr. Narotamkumar G. Puri</t>
  </si>
  <si>
    <t>•Fee for attending Board and Committee Meetings</t>
  </si>
  <si>
    <t>Other Non-Executive Directors</t>
  </si>
  <si>
    <t>Mr. Manan Goel</t>
  </si>
  <si>
    <t>Mr. Prerit Goel</t>
  </si>
  <si>
    <t>Mrs. Pallavi Mangla</t>
  </si>
  <si>
    <t>Mr. Ayush Goel</t>
  </si>
  <si>
    <t xml:space="preserve"> Maximum sitting fees of Rs. 1,00,000/- per meeting per Director</t>
  </si>
  <si>
    <t>3.  REMUNERATION TO KEY MANAGERIAL PERSONNEL OTHER THAN MD/MANAGER/WTD</t>
  </si>
  <si>
    <t>CFO                  Mr. Hari Prakash M.</t>
  </si>
  <si>
    <t>Company
Secretary Mr. Shiv Ram Singh</t>
  </si>
  <si>
    <t>CFO                Mr. Arjun Verma</t>
  </si>
  <si>
    <t>Mr. Sudhakara Rao Ravipati**</t>
  </si>
  <si>
    <t>Mr. Mahesh Damle*</t>
  </si>
  <si>
    <t>* Mr. Mahesh Damle appointed as Independent Director w.e.f. October 29, 2018</t>
  </si>
  <si>
    <t xml:space="preserve">** Mr. Sudhakara Rao Ravipati appointed as Independent Director w.e.f May 14, 2018 and resigned w.e.f. October 12, 2018 </t>
  </si>
  <si>
    <t>GP GLOBAL APAC PTE. LTD (FORMERLY KNOWN AS GULF PETROLEUM PTE. LTD.)</t>
  </si>
  <si>
    <t>Sub-total (A) (2)</t>
  </si>
  <si>
    <t>Indebtness of the Company including interest outstanding/accrued but not due for payment                                                                                (Rs. In Lakhs)</t>
  </si>
  <si>
    <t>B. Remuneration to other Directors:                                                                                                                                                                     (Rs. In Lakhs)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</si>
</sst>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_);\(0\)"/>
    <numFmt numFmtId="166" formatCode="0.000"/>
    <numFmt numFmtId="167" formatCode="0;[Red]0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FA3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3">
    <xf numFmtId="0" fontId="0" fillId="0" borderId="0" xfId="0"/>
    <xf numFmtId="0" fontId="0" fillId="0" borderId="0" xfId="0"/>
    <xf numFmtId="0" fontId="2" fillId="0" borderId="13" xfId="0" applyFont="1" applyBorder="1" applyAlignment="1">
      <alignment vertical="top" wrapText="1"/>
    </xf>
    <xf numFmtId="165" fontId="2" fillId="0" borderId="13" xfId="0" applyNumberFormat="1" applyFont="1" applyBorder="1" applyAlignment="1">
      <alignment vertical="top" wrapText="1"/>
    </xf>
    <xf numFmtId="164" fontId="2" fillId="0" borderId="13" xfId="0" applyNumberFormat="1" applyFont="1" applyFill="1" applyBorder="1" applyAlignment="1">
      <alignment vertical="top" wrapText="1"/>
    </xf>
    <xf numFmtId="1" fontId="2" fillId="0" borderId="13" xfId="0" applyNumberFormat="1" applyFont="1" applyBorder="1" applyAlignment="1">
      <alignment vertical="top" wrapText="1"/>
    </xf>
    <xf numFmtId="1" fontId="2" fillId="0" borderId="13" xfId="0" applyNumberFormat="1" applyFont="1" applyBorder="1" applyAlignment="1">
      <alignment horizontal="right" vertical="top" wrapText="1"/>
    </xf>
    <xf numFmtId="166" fontId="2" fillId="0" borderId="13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right"/>
      <protection hidden="1"/>
    </xf>
    <xf numFmtId="165" fontId="3" fillId="0" borderId="10" xfId="0" applyNumberFormat="1" applyFont="1" applyFill="1" applyBorder="1" applyAlignment="1" applyProtection="1">
      <alignment horizontal="right"/>
      <protection hidden="1"/>
    </xf>
    <xf numFmtId="166" fontId="3" fillId="0" borderId="10" xfId="0" applyNumberFormat="1" applyFont="1" applyFill="1" applyBorder="1" applyAlignment="1" applyProtection="1">
      <alignment horizontal="right"/>
      <protection hidden="1"/>
    </xf>
    <xf numFmtId="1" fontId="3" fillId="0" borderId="10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protection hidden="1"/>
    </xf>
    <xf numFmtId="166" fontId="3" fillId="0" borderId="10" xfId="0" applyNumberFormat="1" applyFont="1" applyBorder="1" applyAlignment="1" applyProtection="1">
      <protection hidden="1"/>
    </xf>
    <xf numFmtId="0" fontId="3" fillId="0" borderId="21" xfId="0" applyFont="1" applyFill="1" applyBorder="1" applyAlignment="1" applyProtection="1">
      <alignment horizontal="right"/>
      <protection hidden="1"/>
    </xf>
    <xf numFmtId="165" fontId="3" fillId="0" borderId="21" xfId="0" applyNumberFormat="1" applyFont="1" applyFill="1" applyBorder="1" applyAlignment="1" applyProtection="1">
      <alignment horizontal="right"/>
      <protection hidden="1"/>
    </xf>
    <xf numFmtId="1" fontId="3" fillId="0" borderId="21" xfId="0" applyNumberFormat="1" applyFont="1" applyFill="1" applyBorder="1" applyAlignment="1" applyProtection="1">
      <alignment horizontal="right"/>
      <protection hidden="1"/>
    </xf>
    <xf numFmtId="167" fontId="3" fillId="0" borderId="21" xfId="0" applyNumberFormat="1" applyFont="1" applyFill="1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protection hidden="1"/>
    </xf>
    <xf numFmtId="166" fontId="3" fillId="0" borderId="21" xfId="0" applyNumberFormat="1" applyFont="1" applyBorder="1" applyAlignment="1" applyProtection="1">
      <protection hidden="1"/>
    </xf>
    <xf numFmtId="167" fontId="3" fillId="0" borderId="10" xfId="0" applyNumberFormat="1" applyFont="1" applyFill="1" applyBorder="1" applyAlignment="1" applyProtection="1">
      <alignment horizontal="right"/>
      <protection hidden="1"/>
    </xf>
    <xf numFmtId="0" fontId="3" fillId="0" borderId="32" xfId="0" applyFont="1" applyFill="1" applyBorder="1" applyAlignment="1" applyProtection="1">
      <alignment horizontal="right"/>
      <protection hidden="1"/>
    </xf>
    <xf numFmtId="165" fontId="3" fillId="0" borderId="32" xfId="0" applyNumberFormat="1" applyFont="1" applyFill="1" applyBorder="1" applyAlignment="1" applyProtection="1">
      <alignment horizontal="right"/>
      <protection hidden="1"/>
    </xf>
    <xf numFmtId="166" fontId="3" fillId="0" borderId="32" xfId="0" applyNumberFormat="1" applyFont="1" applyFill="1" applyBorder="1" applyAlignment="1" applyProtection="1">
      <alignment horizontal="right"/>
      <protection hidden="1"/>
    </xf>
    <xf numFmtId="1" fontId="3" fillId="0" borderId="32" xfId="0" applyNumberFormat="1" applyFont="1" applyFill="1" applyBorder="1" applyAlignment="1" applyProtection="1">
      <alignment horizontal="right"/>
      <protection hidden="1"/>
    </xf>
    <xf numFmtId="167" fontId="3" fillId="0" borderId="32" xfId="0" applyNumberFormat="1" applyFont="1" applyFill="1" applyBorder="1" applyAlignment="1" applyProtection="1">
      <alignment horizontal="right"/>
      <protection hidden="1"/>
    </xf>
    <xf numFmtId="0" fontId="3" fillId="0" borderId="32" xfId="0" applyFont="1" applyBorder="1" applyAlignment="1" applyProtection="1">
      <protection hidden="1"/>
    </xf>
    <xf numFmtId="166" fontId="3" fillId="0" borderId="32" xfId="0" applyNumberFormat="1" applyFont="1" applyBorder="1" applyAlignment="1" applyProtection="1">
      <protection hidden="1"/>
    </xf>
    <xf numFmtId="0" fontId="2" fillId="0" borderId="6" xfId="0" applyNumberFormat="1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165" fontId="2" fillId="2" borderId="18" xfId="0" applyNumberFormat="1" applyFont="1" applyFill="1" applyBorder="1" applyAlignment="1">
      <alignment vertical="center"/>
    </xf>
    <xf numFmtId="1" fontId="2" fillId="2" borderId="18" xfId="0" applyNumberFormat="1" applyFont="1" applyFill="1" applyBorder="1" applyAlignment="1">
      <alignment vertical="center"/>
    </xf>
    <xf numFmtId="1" fontId="2" fillId="2" borderId="18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vertical="center"/>
    </xf>
    <xf numFmtId="0" fontId="3" fillId="0" borderId="33" xfId="0" applyFont="1" applyBorder="1" applyAlignment="1">
      <alignment wrapText="1"/>
    </xf>
    <xf numFmtId="165" fontId="3" fillId="0" borderId="33" xfId="0" applyNumberFormat="1" applyFont="1" applyBorder="1" applyAlignment="1">
      <alignment wrapText="1"/>
    </xf>
    <xf numFmtId="0" fontId="3" fillId="0" borderId="33" xfId="0" applyFont="1" applyBorder="1" applyAlignment="1">
      <alignment horizontal="right" wrapText="1"/>
    </xf>
    <xf numFmtId="0" fontId="3" fillId="0" borderId="19" xfId="0" applyFont="1" applyBorder="1" applyAlignment="1">
      <alignment wrapText="1"/>
    </xf>
    <xf numFmtId="165" fontId="3" fillId="0" borderId="19" xfId="0" applyNumberFormat="1" applyFont="1" applyBorder="1" applyAlignment="1">
      <alignment wrapText="1"/>
    </xf>
    <xf numFmtId="0" fontId="3" fillId="0" borderId="19" xfId="0" applyFont="1" applyBorder="1" applyAlignment="1">
      <alignment horizontal="right" wrapText="1"/>
    </xf>
    <xf numFmtId="164" fontId="2" fillId="2" borderId="18" xfId="0" applyNumberFormat="1" applyFont="1" applyFill="1" applyBorder="1" applyAlignment="1">
      <alignment vertical="center"/>
    </xf>
    <xf numFmtId="166" fontId="2" fillId="2" borderId="18" xfId="0" applyNumberFormat="1" applyFont="1" applyFill="1" applyBorder="1" applyAlignment="1">
      <alignment vertical="center"/>
    </xf>
    <xf numFmtId="1" fontId="3" fillId="0" borderId="33" xfId="0" applyNumberFormat="1" applyFont="1" applyBorder="1" applyAlignment="1">
      <alignment horizontal="right" wrapText="1"/>
    </xf>
    <xf numFmtId="0" fontId="3" fillId="0" borderId="36" xfId="0" applyFont="1" applyBorder="1" applyAlignment="1">
      <alignment wrapText="1"/>
    </xf>
    <xf numFmtId="166" fontId="2" fillId="2" borderId="29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3" borderId="25" xfId="0" applyNumberFormat="1" applyFont="1" applyFill="1" applyBorder="1" applyAlignment="1">
      <alignment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55" xfId="0" applyFont="1" applyFill="1" applyBorder="1" applyAlignment="1">
      <alignment vertical="center"/>
    </xf>
    <xf numFmtId="0" fontId="2" fillId="3" borderId="18" xfId="0" applyNumberFormat="1" applyFont="1" applyFill="1" applyBorder="1" applyAlignment="1">
      <alignment vertical="center" wrapText="1"/>
    </xf>
    <xf numFmtId="165" fontId="3" fillId="0" borderId="0" xfId="0" applyNumberFormat="1" applyFont="1"/>
    <xf numFmtId="166" fontId="3" fillId="0" borderId="26" xfId="0" applyNumberFormat="1" applyFont="1" applyBorder="1" applyAlignment="1">
      <alignment vertical="center" wrapText="1"/>
    </xf>
    <xf numFmtId="0" fontId="3" fillId="0" borderId="46" xfId="0" quotePrefix="1" applyNumberFormat="1" applyFont="1" applyBorder="1" applyAlignment="1">
      <alignment horizontal="right"/>
    </xf>
    <xf numFmtId="0" fontId="3" fillId="0" borderId="56" xfId="0" quotePrefix="1" applyNumberFormat="1" applyFont="1" applyBorder="1" applyAlignment="1">
      <alignment horizontal="right"/>
    </xf>
    <xf numFmtId="0" fontId="2" fillId="3" borderId="41" xfId="0" applyFont="1" applyFill="1" applyBorder="1" applyAlignment="1">
      <alignment vertical="center"/>
    </xf>
    <xf numFmtId="0" fontId="3" fillId="0" borderId="46" xfId="0" quotePrefix="1" applyFont="1" applyBorder="1" applyAlignment="1">
      <alignment horizontal="left"/>
    </xf>
    <xf numFmtId="0" fontId="3" fillId="0" borderId="46" xfId="0" applyFont="1" applyBorder="1"/>
    <xf numFmtId="0" fontId="2" fillId="3" borderId="25" xfId="0" applyFont="1" applyFill="1" applyBorder="1" applyAlignment="1">
      <alignment vertical="center" wrapText="1"/>
    </xf>
    <xf numFmtId="0" fontId="3" fillId="0" borderId="56" xfId="0" quotePrefix="1" applyFont="1" applyBorder="1" applyAlignment="1">
      <alignment horizontal="left"/>
    </xf>
    <xf numFmtId="0" fontId="2" fillId="3" borderId="42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8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vertical="center"/>
    </xf>
    <xf numFmtId="166" fontId="3" fillId="0" borderId="56" xfId="0" quotePrefix="1" applyNumberFormat="1" applyFont="1" applyBorder="1" applyAlignment="1">
      <alignment horizontal="right"/>
    </xf>
    <xf numFmtId="166" fontId="3" fillId="0" borderId="46" xfId="0" quotePrefix="1" applyNumberFormat="1" applyFont="1" applyBorder="1" applyAlignment="1">
      <alignment horizontal="right"/>
    </xf>
    <xf numFmtId="165" fontId="3" fillId="0" borderId="46" xfId="0" applyNumberFormat="1" applyFont="1" applyBorder="1"/>
    <xf numFmtId="166" fontId="3" fillId="0" borderId="46" xfId="0" quotePrefix="1" applyNumberFormat="1" applyFont="1" applyBorder="1" applyAlignment="1">
      <alignment horizontal="left"/>
    </xf>
    <xf numFmtId="0" fontId="3" fillId="0" borderId="65" xfId="0" applyFont="1" applyBorder="1" applyAlignment="1">
      <alignment wrapText="1"/>
    </xf>
    <xf numFmtId="165" fontId="3" fillId="0" borderId="65" xfId="0" applyNumberFormat="1" applyFont="1" applyBorder="1" applyAlignment="1">
      <alignment wrapText="1"/>
    </xf>
    <xf numFmtId="1" fontId="3" fillId="0" borderId="66" xfId="0" applyNumberFormat="1" applyFont="1" applyBorder="1" applyAlignment="1">
      <alignment horizontal="right" wrapText="1"/>
    </xf>
    <xf numFmtId="49" fontId="3" fillId="0" borderId="69" xfId="0" applyNumberFormat="1" applyFont="1" applyBorder="1" applyAlignment="1">
      <alignment horizontal="right"/>
    </xf>
    <xf numFmtId="0" fontId="2" fillId="7" borderId="18" xfId="0" applyFont="1" applyFill="1" applyBorder="1" applyAlignment="1">
      <alignment vertical="center"/>
    </xf>
    <xf numFmtId="165" fontId="2" fillId="7" borderId="18" xfId="0" applyNumberFormat="1" applyFont="1" applyFill="1" applyBorder="1" applyAlignment="1">
      <alignment vertical="center"/>
    </xf>
    <xf numFmtId="1" fontId="2" fillId="7" borderId="18" xfId="0" applyNumberFormat="1" applyFont="1" applyFill="1" applyBorder="1" applyAlignment="1">
      <alignment vertical="center"/>
    </xf>
    <xf numFmtId="1" fontId="2" fillId="7" borderId="18" xfId="0" applyNumberFormat="1" applyFont="1" applyFill="1" applyBorder="1" applyAlignment="1">
      <alignment horizontal="right" vertical="center"/>
    </xf>
    <xf numFmtId="166" fontId="2" fillId="7" borderId="18" xfId="0" applyNumberFormat="1" applyFont="1" applyFill="1" applyBorder="1" applyAlignment="1" applyProtection="1">
      <alignment horizontal="right"/>
      <protection hidden="1"/>
    </xf>
    <xf numFmtId="166" fontId="2" fillId="7" borderId="18" xfId="0" applyNumberFormat="1" applyFont="1" applyFill="1" applyBorder="1" applyAlignment="1" applyProtection="1">
      <protection hidden="1"/>
    </xf>
    <xf numFmtId="166" fontId="2" fillId="7" borderId="29" xfId="0" applyNumberFormat="1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165" fontId="2" fillId="6" borderId="18" xfId="0" applyNumberFormat="1" applyFont="1" applyFill="1" applyBorder="1" applyAlignment="1">
      <alignment vertical="center" wrapText="1"/>
    </xf>
    <xf numFmtId="1" fontId="2" fillId="6" borderId="18" xfId="0" applyNumberFormat="1" applyFont="1" applyFill="1" applyBorder="1" applyAlignment="1">
      <alignment vertical="center" wrapText="1"/>
    </xf>
    <xf numFmtId="1" fontId="2" fillId="6" borderId="18" xfId="0" applyNumberFormat="1" applyFont="1" applyFill="1" applyBorder="1" applyAlignment="1">
      <alignment horizontal="right" vertical="center" wrapText="1"/>
    </xf>
    <xf numFmtId="0" fontId="2" fillId="7" borderId="18" xfId="0" applyFont="1" applyFill="1" applyBorder="1" applyAlignment="1">
      <alignment vertical="center" wrapText="1"/>
    </xf>
    <xf numFmtId="165" fontId="2" fillId="7" borderId="18" xfId="0" applyNumberFormat="1" applyFont="1" applyFill="1" applyBorder="1" applyAlignment="1">
      <alignment vertical="center" wrapText="1"/>
    </xf>
    <xf numFmtId="1" fontId="2" fillId="7" borderId="18" xfId="0" applyNumberFormat="1" applyFont="1" applyFill="1" applyBorder="1" applyAlignment="1">
      <alignment vertical="center" wrapText="1"/>
    </xf>
    <xf numFmtId="1" fontId="2" fillId="7" borderId="18" xfId="0" applyNumberFormat="1" applyFont="1" applyFill="1" applyBorder="1" applyAlignment="1">
      <alignment horizontal="right" vertical="center" wrapText="1"/>
    </xf>
    <xf numFmtId="166" fontId="2" fillId="6" borderId="18" xfId="0" applyNumberFormat="1" applyFont="1" applyFill="1" applyBorder="1" applyAlignment="1" applyProtection="1">
      <alignment horizontal="right"/>
      <protection hidden="1"/>
    </xf>
    <xf numFmtId="166" fontId="2" fillId="6" borderId="18" xfId="0" applyNumberFormat="1" applyFont="1" applyFill="1" applyBorder="1" applyAlignment="1" applyProtection="1">
      <protection hidden="1"/>
    </xf>
    <xf numFmtId="166" fontId="2" fillId="6" borderId="2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3" fillId="4" borderId="56" xfId="0" quotePrefix="1" applyNumberFormat="1" applyFont="1" applyFill="1" applyBorder="1" applyAlignment="1">
      <alignment horizontal="right"/>
    </xf>
    <xf numFmtId="166" fontId="3" fillId="4" borderId="46" xfId="0" quotePrefix="1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3" xfId="0" quotePrefix="1" applyFont="1" applyBorder="1" applyAlignment="1">
      <alignment horizontal="center"/>
    </xf>
    <xf numFmtId="0" fontId="3" fillId="0" borderId="46" xfId="0" applyNumberFormat="1" applyFont="1" applyFill="1" applyBorder="1" applyAlignment="1">
      <alignment horizontal="right" vertical="center" wrapText="1"/>
    </xf>
    <xf numFmtId="0" fontId="3" fillId="0" borderId="69" xfId="0" applyNumberFormat="1" applyFont="1" applyFill="1" applyBorder="1" applyAlignment="1">
      <alignment vertical="center" wrapText="1"/>
    </xf>
    <xf numFmtId="0" fontId="3" fillId="0" borderId="69" xfId="0" applyNumberFormat="1" applyFont="1" applyFill="1" applyBorder="1" applyAlignment="1">
      <alignment horizontal="right" vertical="center" wrapText="1"/>
    </xf>
    <xf numFmtId="0" fontId="3" fillId="0" borderId="56" xfId="0" applyNumberFormat="1" applyFont="1" applyFill="1" applyBorder="1" applyAlignment="1">
      <alignment horizontal="right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6" fontId="3" fillId="0" borderId="82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right" vertical="center" wrapText="1"/>
    </xf>
    <xf numFmtId="0" fontId="3" fillId="0" borderId="67" xfId="0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vertical="center" wrapText="1"/>
    </xf>
    <xf numFmtId="166" fontId="2" fillId="0" borderId="82" xfId="0" applyNumberFormat="1" applyFont="1" applyFill="1" applyBorder="1" applyAlignment="1">
      <alignment vertical="center" wrapText="1"/>
    </xf>
    <xf numFmtId="164" fontId="3" fillId="0" borderId="69" xfId="0" applyNumberFormat="1" applyFont="1" applyFill="1" applyBorder="1" applyAlignment="1">
      <alignment horizontal="right" vertical="center" wrapText="1"/>
    </xf>
    <xf numFmtId="1" fontId="3" fillId="0" borderId="69" xfId="0" applyNumberFormat="1" applyFont="1" applyFill="1" applyBorder="1" applyAlignment="1">
      <alignment horizontal="right" vertical="center" wrapText="1"/>
    </xf>
    <xf numFmtId="166" fontId="3" fillId="0" borderId="78" xfId="0" applyNumberFormat="1" applyFont="1" applyFill="1" applyBorder="1" applyAlignment="1">
      <alignment horizontal="right" vertical="center" wrapText="1"/>
    </xf>
    <xf numFmtId="4" fontId="3" fillId="0" borderId="83" xfId="0" applyNumberFormat="1" applyFont="1" applyFill="1" applyBorder="1" applyAlignment="1">
      <alignment horizontal="right" vertical="center" wrapText="1"/>
    </xf>
    <xf numFmtId="1" fontId="2" fillId="3" borderId="84" xfId="0" applyNumberFormat="1" applyFont="1" applyFill="1" applyBorder="1" applyAlignment="1">
      <alignment horizontal="right" vertical="center" wrapText="1"/>
    </xf>
    <xf numFmtId="0" fontId="2" fillId="3" borderId="84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vertical="center"/>
    </xf>
    <xf numFmtId="1" fontId="3" fillId="0" borderId="87" xfId="0" applyNumberFormat="1" applyFont="1" applyFill="1" applyBorder="1" applyAlignment="1">
      <alignment horizontal="right" vertical="center"/>
    </xf>
    <xf numFmtId="1" fontId="3" fillId="0" borderId="87" xfId="0" applyNumberFormat="1" applyFont="1" applyFill="1" applyBorder="1" applyAlignment="1">
      <alignment horizontal="right" vertical="center" wrapText="1"/>
    </xf>
    <xf numFmtId="0" fontId="3" fillId="0" borderId="90" xfId="0" applyFont="1" applyFill="1" applyBorder="1" applyAlignment="1">
      <alignment vertical="center"/>
    </xf>
    <xf numFmtId="0" fontId="3" fillId="0" borderId="84" xfId="0" applyNumberFormat="1" applyFont="1" applyFill="1" applyBorder="1" applyAlignment="1">
      <alignment vertical="center" wrapText="1"/>
    </xf>
    <xf numFmtId="1" fontId="3" fillId="0" borderId="87" xfId="0" applyNumberFormat="1" applyFont="1" applyFill="1" applyBorder="1" applyAlignment="1">
      <alignment vertical="center" wrapText="1"/>
    </xf>
    <xf numFmtId="0" fontId="3" fillId="0" borderId="8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1" fillId="0" borderId="0" xfId="0" applyFont="1"/>
    <xf numFmtId="0" fontId="3" fillId="0" borderId="50" xfId="0" applyNumberFormat="1" applyFont="1" applyFill="1" applyBorder="1" applyAlignment="1">
      <alignment horizontal="right" vertical="center" wrapText="1"/>
    </xf>
    <xf numFmtId="0" fontId="3" fillId="0" borderId="42" xfId="0" applyNumberFormat="1" applyFont="1" applyFill="1" applyBorder="1" applyAlignment="1">
      <alignment horizontal="right" vertical="center" wrapText="1"/>
    </xf>
    <xf numFmtId="0" fontId="3" fillId="0" borderId="94" xfId="0" applyFont="1" applyFill="1" applyBorder="1" applyAlignment="1">
      <alignment vertical="center"/>
    </xf>
    <xf numFmtId="164" fontId="3" fillId="0" borderId="87" xfId="0" applyNumberFormat="1" applyFont="1" applyFill="1" applyBorder="1" applyAlignment="1">
      <alignment horizontal="right" vertical="center" wrapText="1"/>
    </xf>
    <xf numFmtId="0" fontId="3" fillId="0" borderId="87" xfId="0" applyNumberFormat="1" applyFont="1" applyFill="1" applyBorder="1" applyAlignment="1">
      <alignment horizontal="right" vertical="center" wrapText="1"/>
    </xf>
    <xf numFmtId="166" fontId="3" fillId="0" borderId="93" xfId="0" applyNumberFormat="1" applyFont="1" applyFill="1" applyBorder="1" applyAlignment="1">
      <alignment horizontal="right" vertical="center" wrapText="1"/>
    </xf>
    <xf numFmtId="4" fontId="3" fillId="0" borderId="88" xfId="0" applyNumberFormat="1" applyFont="1" applyFill="1" applyBorder="1" applyAlignment="1">
      <alignment horizontal="right" vertical="center" wrapText="1"/>
    </xf>
    <xf numFmtId="164" fontId="3" fillId="0" borderId="87" xfId="0" applyNumberFormat="1" applyFont="1" applyFill="1" applyBorder="1" applyAlignment="1">
      <alignment vertical="center" wrapText="1"/>
    </xf>
    <xf numFmtId="0" fontId="3" fillId="0" borderId="87" xfId="0" applyNumberFormat="1" applyFont="1" applyFill="1" applyBorder="1" applyAlignment="1">
      <alignment vertical="center" wrapText="1"/>
    </xf>
    <xf numFmtId="166" fontId="3" fillId="0" borderId="93" xfId="0" applyNumberFormat="1" applyFont="1" applyFill="1" applyBorder="1" applyAlignment="1">
      <alignment vertical="center" wrapText="1"/>
    </xf>
    <xf numFmtId="4" fontId="3" fillId="0" borderId="88" xfId="0" applyNumberFormat="1" applyFont="1" applyFill="1" applyBorder="1" applyAlignment="1">
      <alignment vertical="center" wrapText="1"/>
    </xf>
    <xf numFmtId="0" fontId="2" fillId="0" borderId="87" xfId="0" applyNumberFormat="1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right" vertical="center" wrapText="1"/>
    </xf>
    <xf numFmtId="166" fontId="3" fillId="0" borderId="58" xfId="0" applyNumberFormat="1" applyFont="1" applyFill="1" applyBorder="1" applyAlignment="1">
      <alignment vertical="center" wrapText="1"/>
    </xf>
    <xf numFmtId="164" fontId="3" fillId="0" borderId="58" xfId="0" applyNumberFormat="1" applyFont="1" applyFill="1" applyBorder="1" applyAlignment="1">
      <alignment horizontal="center" vertical="center" wrapText="1"/>
    </xf>
    <xf numFmtId="164" fontId="2" fillId="0" borderId="87" xfId="0" applyNumberFormat="1" applyFont="1" applyFill="1" applyBorder="1" applyAlignment="1">
      <alignment horizontal="right" vertical="center" wrapText="1"/>
    </xf>
    <xf numFmtId="1" fontId="2" fillId="0" borderId="87" xfId="0" applyNumberFormat="1" applyFont="1" applyFill="1" applyBorder="1" applyAlignment="1">
      <alignment horizontal="right" vertical="center" wrapText="1"/>
    </xf>
    <xf numFmtId="0" fontId="2" fillId="0" borderId="87" xfId="0" applyNumberFormat="1" applyFont="1" applyFill="1" applyBorder="1" applyAlignment="1">
      <alignment horizontal="right" vertical="center" wrapText="1"/>
    </xf>
    <xf numFmtId="166" fontId="2" fillId="0" borderId="93" xfId="0" applyNumberFormat="1" applyFont="1" applyFill="1" applyBorder="1" applyAlignment="1">
      <alignment horizontal="right" vertical="center" wrapText="1"/>
    </xf>
    <xf numFmtId="4" fontId="2" fillId="0" borderId="88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>
      <alignment vertical="center" wrapText="1"/>
    </xf>
    <xf numFmtId="0" fontId="3" fillId="0" borderId="74" xfId="0" quotePrefix="1" applyFont="1" applyBorder="1" applyAlignment="1">
      <alignment horizontal="left"/>
    </xf>
    <xf numFmtId="0" fontId="3" fillId="0" borderId="74" xfId="0" quotePrefix="1" applyFont="1" applyBorder="1" applyAlignment="1">
      <alignment horizontal="left" wrapText="1"/>
    </xf>
    <xf numFmtId="0" fontId="3" fillId="0" borderId="75" xfId="0" quotePrefix="1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61" xfId="0" quotePrefix="1" applyFont="1" applyBorder="1" applyAlignment="1">
      <alignment horizontal="left" wrapText="1"/>
    </xf>
    <xf numFmtId="0" fontId="3" fillId="0" borderId="64" xfId="0" quotePrefix="1" applyFont="1" applyBorder="1" applyAlignment="1">
      <alignment horizontal="left" wrapText="1"/>
    </xf>
    <xf numFmtId="0" fontId="3" fillId="0" borderId="47" xfId="0" quotePrefix="1" applyFont="1" applyBorder="1" applyAlignment="1">
      <alignment horizontal="left" wrapText="1"/>
    </xf>
    <xf numFmtId="0" fontId="2" fillId="0" borderId="34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left" vertical="center"/>
    </xf>
    <xf numFmtId="165" fontId="2" fillId="0" borderId="35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right" vertical="center"/>
    </xf>
    <xf numFmtId="0" fontId="2" fillId="0" borderId="38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23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39" xfId="0" applyNumberFormat="1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1" fontId="2" fillId="0" borderId="7" xfId="0" applyNumberFormat="1" applyFont="1" applyFill="1" applyBorder="1" applyAlignment="1">
      <alignment vertical="top" wrapText="1"/>
    </xf>
    <xf numFmtId="1" fontId="2" fillId="0" borderId="7" xfId="0" applyNumberFormat="1" applyFont="1" applyFill="1" applyBorder="1" applyAlignment="1">
      <alignment horizontal="right" vertical="top" wrapText="1"/>
    </xf>
    <xf numFmtId="166" fontId="2" fillId="0" borderId="7" xfId="0" applyNumberFormat="1" applyFont="1" applyFill="1" applyBorder="1" applyAlignment="1">
      <alignment vertical="top" wrapText="1"/>
    </xf>
    <xf numFmtId="4" fontId="2" fillId="0" borderId="25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14" fontId="2" fillId="0" borderId="26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" fontId="3" fillId="0" borderId="26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Fill="1" applyBorder="1" applyAlignment="1">
      <alignment vertical="top" wrapText="1"/>
    </xf>
    <xf numFmtId="4" fontId="2" fillId="0" borderId="26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165" fontId="2" fillId="0" borderId="14" xfId="0" applyNumberFormat="1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vertical="top" wrapText="1"/>
    </xf>
    <xf numFmtId="1" fontId="2" fillId="0" borderId="13" xfId="0" applyNumberFormat="1" applyFont="1" applyFill="1" applyBorder="1" applyAlignment="1">
      <alignment vertical="top" wrapText="1"/>
    </xf>
    <xf numFmtId="1" fontId="2" fillId="0" borderId="13" xfId="0" applyNumberFormat="1" applyFont="1" applyFill="1" applyBorder="1" applyAlignment="1">
      <alignment horizontal="right" vertical="top" wrapText="1"/>
    </xf>
    <xf numFmtId="166" fontId="2" fillId="0" borderId="13" xfId="0" applyNumberFormat="1" applyFont="1" applyFill="1" applyBorder="1" applyAlignment="1">
      <alignment vertical="top" wrapText="1"/>
    </xf>
    <xf numFmtId="4" fontId="2" fillId="0" borderId="27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vertical="center" wrapText="1"/>
    </xf>
    <xf numFmtId="0" fontId="2" fillId="7" borderId="17" xfId="0" applyNumberFormat="1" applyFont="1" applyFill="1" applyBorder="1" applyAlignment="1">
      <alignment vertical="center" wrapText="1"/>
    </xf>
    <xf numFmtId="0" fontId="2" fillId="7" borderId="18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left" vertical="center" wrapText="1"/>
    </xf>
    <xf numFmtId="165" fontId="2" fillId="0" borderId="34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right" vertical="center" wrapText="1"/>
    </xf>
    <xf numFmtId="0" fontId="2" fillId="0" borderId="37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2" fillId="6" borderId="17" xfId="0" applyNumberFormat="1" applyFont="1" applyFill="1" applyBorder="1" applyAlignment="1">
      <alignment vertical="center" wrapText="1"/>
    </xf>
    <xf numFmtId="0" fontId="2" fillId="6" borderId="18" xfId="0" applyNumberFormat="1" applyFont="1" applyFill="1" applyBorder="1" applyAlignment="1">
      <alignment vertical="center" wrapText="1"/>
    </xf>
    <xf numFmtId="0" fontId="2" fillId="7" borderId="34" xfId="0" applyNumberFormat="1" applyFont="1" applyFill="1" applyBorder="1" applyAlignment="1">
      <alignment vertical="center" wrapText="1"/>
    </xf>
    <xf numFmtId="0" fontId="2" fillId="7" borderId="35" xfId="0" applyNumberFormat="1" applyFont="1" applyFill="1" applyBorder="1" applyAlignment="1">
      <alignment vertical="center" wrapText="1"/>
    </xf>
    <xf numFmtId="0" fontId="2" fillId="2" borderId="34" xfId="0" applyNumberFormat="1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right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 wrapText="1"/>
    </xf>
    <xf numFmtId="0" fontId="2" fillId="0" borderId="38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165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right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67" xfId="0" applyNumberFormat="1" applyFont="1" applyFill="1" applyBorder="1" applyAlignment="1">
      <alignment vertical="center" wrapText="1"/>
    </xf>
    <xf numFmtId="0" fontId="3" fillId="0" borderId="68" xfId="0" applyNumberFormat="1" applyFont="1" applyFill="1" applyBorder="1" applyAlignment="1">
      <alignment vertical="center" wrapText="1"/>
    </xf>
    <xf numFmtId="0" fontId="2" fillId="0" borderId="34" xfId="0" applyFont="1" applyBorder="1"/>
    <xf numFmtId="0" fontId="2" fillId="0" borderId="35" xfId="0" applyFont="1" applyBorder="1"/>
    <xf numFmtId="0" fontId="2" fillId="0" borderId="38" xfId="0" applyFont="1" applyBorder="1"/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left" wrapText="1"/>
    </xf>
    <xf numFmtId="0" fontId="3" fillId="0" borderId="56" xfId="0" quotePrefix="1" applyFont="1" applyBorder="1" applyAlignment="1">
      <alignment horizontal="left" wrapText="1"/>
    </xf>
    <xf numFmtId="0" fontId="3" fillId="0" borderId="46" xfId="0" quotePrefix="1" applyFont="1" applyBorder="1" applyAlignment="1">
      <alignment horizontal="left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0" borderId="46" xfId="0" quotePrefix="1" applyFont="1" applyBorder="1" applyAlignment="1">
      <alignment horizontal="left"/>
    </xf>
    <xf numFmtId="0" fontId="2" fillId="3" borderId="44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4" borderId="34" xfId="0" applyNumberFormat="1" applyFont="1" applyFill="1" applyBorder="1" applyAlignment="1">
      <alignment horizontal="left" vertical="center" wrapText="1"/>
    </xf>
    <xf numFmtId="0" fontId="2" fillId="4" borderId="35" xfId="0" applyNumberFormat="1" applyFont="1" applyFill="1" applyBorder="1" applyAlignment="1">
      <alignment horizontal="left" vertical="center" wrapText="1"/>
    </xf>
    <xf numFmtId="0" fontId="2" fillId="4" borderId="38" xfId="0" applyNumberFormat="1" applyFont="1" applyFill="1" applyBorder="1" applyAlignment="1">
      <alignment horizontal="left" vertical="center" wrapText="1"/>
    </xf>
    <xf numFmtId="0" fontId="3" fillId="3" borderId="17" xfId="0" applyNumberFormat="1" applyFont="1" applyFill="1" applyBorder="1" applyAlignment="1">
      <alignment vertical="center" wrapText="1"/>
    </xf>
    <xf numFmtId="0" fontId="3" fillId="3" borderId="18" xfId="0" applyNumberFormat="1" applyFont="1" applyFill="1" applyBorder="1" applyAlignment="1">
      <alignment vertical="center" wrapText="1"/>
    </xf>
    <xf numFmtId="0" fontId="2" fillId="3" borderId="53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right" vertical="center" wrapText="1"/>
    </xf>
    <xf numFmtId="166" fontId="2" fillId="3" borderId="18" xfId="0" applyNumberFormat="1" applyFont="1" applyFill="1" applyBorder="1" applyAlignment="1">
      <alignment horizontal="center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vertical="center" wrapText="1"/>
    </xf>
    <xf numFmtId="0" fontId="3" fillId="0" borderId="56" xfId="0" applyNumberFormat="1" applyFont="1" applyFill="1" applyBorder="1" applyAlignment="1">
      <alignment vertical="center" wrapText="1"/>
    </xf>
    <xf numFmtId="0" fontId="3" fillId="0" borderId="57" xfId="0" applyNumberFormat="1" applyFont="1" applyFill="1" applyBorder="1" applyAlignment="1">
      <alignment vertical="center" wrapText="1"/>
    </xf>
    <xf numFmtId="164" fontId="3" fillId="0" borderId="56" xfId="0" applyNumberFormat="1" applyFont="1" applyFill="1" applyBorder="1" applyAlignment="1">
      <alignment horizontal="right" vertical="center" wrapText="1"/>
    </xf>
    <xf numFmtId="1" fontId="3" fillId="0" borderId="56" xfId="0" applyNumberFormat="1" applyFont="1" applyFill="1" applyBorder="1" applyAlignment="1">
      <alignment horizontal="right" vertical="center" wrapText="1"/>
    </xf>
    <xf numFmtId="166" fontId="3" fillId="0" borderId="56" xfId="0" applyNumberFormat="1" applyFont="1" applyFill="1" applyBorder="1" applyAlignment="1">
      <alignment vertical="center" wrapText="1"/>
    </xf>
    <xf numFmtId="4" fontId="3" fillId="0" borderId="58" xfId="0" applyNumberFormat="1" applyFont="1" applyFill="1" applyBorder="1" applyAlignment="1">
      <alignment vertical="center" wrapText="1"/>
    </xf>
    <xf numFmtId="0" fontId="3" fillId="0" borderId="45" xfId="0" applyNumberFormat="1" applyFont="1" applyFill="1" applyBorder="1" applyAlignment="1">
      <alignment vertical="center" wrapText="1"/>
    </xf>
    <xf numFmtId="0" fontId="3" fillId="0" borderId="46" xfId="0" applyNumberFormat="1" applyFont="1" applyFill="1" applyBorder="1" applyAlignment="1">
      <alignment vertical="center" wrapText="1"/>
    </xf>
    <xf numFmtId="0" fontId="3" fillId="0" borderId="47" xfId="0" applyNumberFormat="1" applyFont="1" applyFill="1" applyBorder="1" applyAlignment="1">
      <alignment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1" fontId="3" fillId="0" borderId="46" xfId="0" applyNumberFormat="1" applyFont="1" applyFill="1" applyBorder="1" applyAlignment="1">
      <alignment horizontal="right" vertical="center" wrapText="1"/>
    </xf>
    <xf numFmtId="166" fontId="3" fillId="0" borderId="46" xfId="0" applyNumberFormat="1" applyFont="1" applyFill="1" applyBorder="1" applyAlignment="1">
      <alignment vertical="center" wrapText="1"/>
    </xf>
    <xf numFmtId="4" fontId="3" fillId="0" borderId="48" xfId="0" applyNumberFormat="1" applyFont="1" applyFill="1" applyBorder="1" applyAlignment="1">
      <alignment vertical="center" wrapText="1"/>
    </xf>
    <xf numFmtId="164" fontId="3" fillId="0" borderId="46" xfId="0" applyNumberFormat="1" applyFont="1" applyFill="1" applyBorder="1" applyAlignment="1">
      <alignment vertical="center" wrapText="1"/>
    </xf>
    <xf numFmtId="0" fontId="3" fillId="0" borderId="47" xfId="0" applyNumberFormat="1" applyFont="1" applyFill="1" applyBorder="1" applyAlignment="1">
      <alignment horizontal="right" vertical="center" wrapText="1"/>
    </xf>
    <xf numFmtId="0" fontId="3" fillId="0" borderId="46" xfId="0" applyNumberFormat="1" applyFont="1" applyFill="1" applyBorder="1" applyAlignment="1">
      <alignment horizontal="right" vertical="center" wrapText="1"/>
    </xf>
    <xf numFmtId="166" fontId="3" fillId="0" borderId="46" xfId="0" applyNumberFormat="1" applyFont="1" applyFill="1" applyBorder="1" applyAlignment="1">
      <alignment horizontal="right" vertical="center" wrapText="1"/>
    </xf>
    <xf numFmtId="4" fontId="3" fillId="0" borderId="48" xfId="0" applyNumberFormat="1" applyFont="1" applyFill="1" applyBorder="1" applyAlignment="1">
      <alignment horizontal="right" vertical="center" wrapText="1"/>
    </xf>
    <xf numFmtId="0" fontId="3" fillId="0" borderId="49" xfId="0" applyNumberFormat="1" applyFont="1" applyFill="1" applyBorder="1" applyAlignment="1">
      <alignment vertical="center" wrapText="1"/>
    </xf>
    <xf numFmtId="0" fontId="3" fillId="0" borderId="50" xfId="0" applyNumberFormat="1" applyFont="1" applyFill="1" applyBorder="1" applyAlignment="1">
      <alignment vertical="center" wrapText="1"/>
    </xf>
    <xf numFmtId="0" fontId="3" fillId="0" borderId="51" xfId="0" applyNumberFormat="1" applyFont="1" applyFill="1" applyBorder="1" applyAlignment="1">
      <alignment vertical="center" wrapText="1"/>
    </xf>
    <xf numFmtId="164" fontId="3" fillId="0" borderId="50" xfId="0" applyNumberFormat="1" applyFont="1" applyFill="1" applyBorder="1" applyAlignment="1">
      <alignment vertical="center" wrapText="1"/>
    </xf>
    <xf numFmtId="1" fontId="3" fillId="0" borderId="50" xfId="0" applyNumberFormat="1" applyFont="1" applyFill="1" applyBorder="1" applyAlignment="1">
      <alignment horizontal="right" vertical="center" wrapText="1"/>
    </xf>
    <xf numFmtId="166" fontId="3" fillId="0" borderId="50" xfId="0" applyNumberFormat="1" applyFont="1" applyFill="1" applyBorder="1" applyAlignment="1">
      <alignment vertical="center" wrapText="1"/>
    </xf>
    <xf numFmtId="4" fontId="3" fillId="0" borderId="52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2" fillId="0" borderId="53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right" vertical="center" wrapText="1"/>
    </xf>
    <xf numFmtId="1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right" vertical="center" wrapText="1"/>
    </xf>
    <xf numFmtId="166" fontId="2" fillId="0" borderId="18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vertical="center" wrapText="1"/>
    </xf>
    <xf numFmtId="0" fontId="4" fillId="4" borderId="34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right" vertical="center"/>
    </xf>
    <xf numFmtId="0" fontId="4" fillId="4" borderId="38" xfId="0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3" fillId="0" borderId="79" xfId="0" applyNumberFormat="1" applyFont="1" applyFill="1" applyBorder="1" applyAlignment="1">
      <alignment vertical="center" wrapText="1"/>
    </xf>
    <xf numFmtId="0" fontId="3" fillId="0" borderId="80" xfId="0" applyNumberFormat="1" applyFont="1" applyFill="1" applyBorder="1" applyAlignment="1">
      <alignment vertical="center" wrapText="1"/>
    </xf>
    <xf numFmtId="0" fontId="3" fillId="0" borderId="81" xfId="0" applyNumberFormat="1" applyFont="1" applyFill="1" applyBorder="1" applyAlignment="1">
      <alignment vertical="center" wrapText="1"/>
    </xf>
    <xf numFmtId="0" fontId="3" fillId="0" borderId="76" xfId="0" applyNumberFormat="1" applyFont="1" applyFill="1" applyBorder="1" applyAlignment="1">
      <alignment vertical="center" wrapText="1"/>
    </xf>
    <xf numFmtId="0" fontId="3" fillId="0" borderId="77" xfId="0" applyNumberFormat="1" applyFont="1" applyFill="1" applyBorder="1" applyAlignment="1">
      <alignment vertical="center" wrapText="1"/>
    </xf>
    <xf numFmtId="0" fontId="3" fillId="0" borderId="78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vertical="center" wrapText="1"/>
    </xf>
    <xf numFmtId="0" fontId="2" fillId="4" borderId="2" xfId="0" applyNumberFormat="1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 wrapText="1"/>
    </xf>
    <xf numFmtId="1" fontId="2" fillId="4" borderId="2" xfId="0" applyNumberFormat="1" applyFont="1" applyFill="1" applyBorder="1" applyAlignment="1">
      <alignment horizontal="right" vertical="center" wrapText="1"/>
    </xf>
    <xf numFmtId="166" fontId="2" fillId="4" borderId="2" xfId="0" applyNumberFormat="1" applyFont="1" applyFill="1" applyBorder="1" applyAlignment="1">
      <alignment vertical="center" wrapText="1"/>
    </xf>
    <xf numFmtId="4" fontId="2" fillId="4" borderId="22" xfId="0" applyNumberFormat="1" applyFont="1" applyFill="1" applyBorder="1" applyAlignment="1">
      <alignment vertical="center" wrapText="1"/>
    </xf>
    <xf numFmtId="0" fontId="2" fillId="4" borderId="4" xfId="0" applyNumberFormat="1" applyFont="1" applyFill="1" applyBorder="1" applyAlignment="1">
      <alignment vertical="center" wrapText="1"/>
    </xf>
    <xf numFmtId="0" fontId="2" fillId="4" borderId="5" xfId="0" applyNumberFormat="1" applyFont="1" applyFill="1" applyBorder="1" applyAlignment="1">
      <alignment vertical="center" wrapText="1"/>
    </xf>
    <xf numFmtId="164" fontId="2" fillId="4" borderId="5" xfId="0" applyNumberFormat="1" applyFont="1" applyFill="1" applyBorder="1" applyAlignment="1">
      <alignment vertical="center" wrapText="1"/>
    </xf>
    <xf numFmtId="1" fontId="2" fillId="4" borderId="5" xfId="0" applyNumberFormat="1" applyFont="1" applyFill="1" applyBorder="1" applyAlignment="1">
      <alignment horizontal="right" vertical="center" wrapText="1"/>
    </xf>
    <xf numFmtId="166" fontId="2" fillId="4" borderId="5" xfId="0" applyNumberFormat="1" applyFont="1" applyFill="1" applyBorder="1" applyAlignment="1">
      <alignment vertical="center" wrapText="1"/>
    </xf>
    <xf numFmtId="4" fontId="2" fillId="4" borderId="2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96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2" fillId="0" borderId="91" xfId="0" applyNumberFormat="1" applyFont="1" applyFill="1" applyBorder="1" applyAlignment="1">
      <alignment vertical="center" wrapText="1"/>
    </xf>
    <xf numFmtId="0" fontId="2" fillId="0" borderId="92" xfId="0" applyNumberFormat="1" applyFont="1" applyFill="1" applyBorder="1" applyAlignment="1">
      <alignment vertical="center" wrapText="1"/>
    </xf>
    <xf numFmtId="0" fontId="2" fillId="0" borderId="93" xfId="0" applyNumberFormat="1" applyFont="1" applyFill="1" applyBorder="1" applyAlignment="1">
      <alignment vertical="center" wrapText="1"/>
    </xf>
    <xf numFmtId="0" fontId="3" fillId="0" borderId="91" xfId="0" applyNumberFormat="1" applyFont="1" applyFill="1" applyBorder="1" applyAlignment="1">
      <alignment vertical="center" wrapText="1"/>
    </xf>
    <xf numFmtId="0" fontId="3" fillId="0" borderId="92" xfId="0" applyNumberFormat="1" applyFont="1" applyFill="1" applyBorder="1" applyAlignment="1">
      <alignment vertical="center" wrapText="1"/>
    </xf>
    <xf numFmtId="0" fontId="3" fillId="0" borderId="93" xfId="0" applyNumberFormat="1" applyFont="1" applyFill="1" applyBorder="1" applyAlignment="1">
      <alignment vertical="center" wrapText="1"/>
    </xf>
    <xf numFmtId="0" fontId="2" fillId="0" borderId="76" xfId="0" applyNumberFormat="1" applyFont="1" applyFill="1" applyBorder="1" applyAlignment="1">
      <alignment vertical="center" wrapText="1"/>
    </xf>
    <xf numFmtId="0" fontId="2" fillId="0" borderId="77" xfId="0" applyNumberFormat="1" applyFont="1" applyFill="1" applyBorder="1" applyAlignment="1">
      <alignment vertical="center" wrapText="1"/>
    </xf>
    <xf numFmtId="0" fontId="2" fillId="0" borderId="78" xfId="0" applyNumberFormat="1" applyFont="1" applyFill="1" applyBorder="1" applyAlignment="1">
      <alignment vertical="center" wrapText="1"/>
    </xf>
    <xf numFmtId="0" fontId="3" fillId="0" borderId="87" xfId="0" applyNumberFormat="1" applyFont="1" applyFill="1" applyBorder="1" applyAlignment="1">
      <alignment vertical="center" wrapText="1"/>
    </xf>
    <xf numFmtId="164" fontId="3" fillId="0" borderId="87" xfId="0" applyNumberFormat="1" applyFont="1" applyFill="1" applyBorder="1" applyAlignment="1">
      <alignment vertical="center" wrapText="1"/>
    </xf>
    <xf numFmtId="166" fontId="3" fillId="0" borderId="87" xfId="0" applyNumberFormat="1" applyFont="1" applyFill="1" applyBorder="1" applyAlignment="1">
      <alignment horizontal="right" vertical="center" wrapText="1"/>
    </xf>
    <xf numFmtId="4" fontId="3" fillId="0" borderId="88" xfId="0" applyNumberFormat="1" applyFont="1" applyFill="1" applyBorder="1" applyAlignment="1">
      <alignment horizontal="right" vertical="center" wrapText="1"/>
    </xf>
    <xf numFmtId="0" fontId="3" fillId="0" borderId="84" xfId="0" applyNumberFormat="1" applyFont="1" applyFill="1" applyBorder="1" applyAlignment="1">
      <alignment vertical="center" wrapText="1"/>
    </xf>
    <xf numFmtId="164" fontId="3" fillId="0" borderId="84" xfId="0" applyNumberFormat="1" applyFont="1" applyFill="1" applyBorder="1" applyAlignment="1">
      <alignment vertical="center" wrapText="1"/>
    </xf>
    <xf numFmtId="0" fontId="2" fillId="4" borderId="34" xfId="0" applyNumberFormat="1" applyFont="1" applyFill="1" applyBorder="1" applyAlignment="1">
      <alignment vertical="center" wrapText="1"/>
    </xf>
    <xf numFmtId="0" fontId="2" fillId="4" borderId="35" xfId="0" applyNumberFormat="1" applyFont="1" applyFill="1" applyBorder="1" applyAlignment="1">
      <alignment vertical="center" wrapText="1"/>
    </xf>
    <xf numFmtId="164" fontId="2" fillId="4" borderId="35" xfId="0" applyNumberFormat="1" applyFont="1" applyFill="1" applyBorder="1" applyAlignment="1">
      <alignment vertical="center" wrapText="1"/>
    </xf>
    <xf numFmtId="1" fontId="2" fillId="4" borderId="35" xfId="0" applyNumberFormat="1" applyFont="1" applyFill="1" applyBorder="1" applyAlignment="1">
      <alignment horizontal="right" vertical="center" wrapText="1"/>
    </xf>
    <xf numFmtId="166" fontId="2" fillId="4" borderId="35" xfId="0" applyNumberFormat="1" applyFont="1" applyFill="1" applyBorder="1" applyAlignment="1">
      <alignment vertical="center" wrapText="1"/>
    </xf>
    <xf numFmtId="4" fontId="2" fillId="4" borderId="38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right" vertical="center" wrapText="1"/>
    </xf>
    <xf numFmtId="166" fontId="2" fillId="3" borderId="7" xfId="0" applyNumberFormat="1" applyFont="1" applyFill="1" applyBorder="1" applyAlignment="1">
      <alignment horizontal="center" vertical="center" wrapText="1"/>
    </xf>
    <xf numFmtId="4" fontId="2" fillId="3" borderId="25" xfId="0" applyNumberFormat="1" applyFont="1" applyFill="1" applyBorder="1" applyAlignment="1">
      <alignment horizontal="center" vertical="center" wrapText="1"/>
    </xf>
    <xf numFmtId="166" fontId="2" fillId="3" borderId="84" xfId="0" applyNumberFormat="1" applyFont="1" applyFill="1" applyBorder="1" applyAlignment="1">
      <alignment horizontal="center" vertical="center" wrapText="1"/>
    </xf>
    <xf numFmtId="4" fontId="2" fillId="3" borderId="85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vertical="center" wrapText="1"/>
    </xf>
    <xf numFmtId="166" fontId="3" fillId="0" borderId="8" xfId="0" applyNumberFormat="1" applyFont="1" applyFill="1" applyBorder="1" applyAlignment="1">
      <alignment vertical="center" wrapText="1"/>
    </xf>
    <xf numFmtId="166" fontId="3" fillId="0" borderId="72" xfId="0" applyNumberFormat="1" applyFont="1" applyFill="1" applyBorder="1" applyAlignment="1">
      <alignment vertical="center" wrapText="1"/>
    </xf>
    <xf numFmtId="0" fontId="3" fillId="0" borderId="41" xfId="0" applyNumberFormat="1" applyFont="1" applyFill="1" applyBorder="1" applyAlignment="1">
      <alignment vertical="center" wrapText="1"/>
    </xf>
    <xf numFmtId="0" fontId="3" fillId="0" borderId="62" xfId="0" applyNumberFormat="1" applyFont="1" applyFill="1" applyBorder="1" applyAlignment="1">
      <alignment vertical="center" wrapText="1"/>
    </xf>
    <xf numFmtId="0" fontId="3" fillId="0" borderId="54" xfId="0" applyNumberFormat="1" applyFont="1" applyFill="1" applyBorder="1" applyAlignment="1">
      <alignment horizontal="right" vertical="center" wrapText="1"/>
    </xf>
    <xf numFmtId="0" fontId="3" fillId="0" borderId="42" xfId="0" applyNumberFormat="1" applyFont="1" applyFill="1" applyBorder="1" applyAlignment="1">
      <alignment horizontal="right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1" fontId="3" fillId="0" borderId="42" xfId="0" applyNumberFormat="1" applyFont="1" applyFill="1" applyBorder="1" applyAlignment="1">
      <alignment horizontal="right" vertical="center" wrapText="1"/>
    </xf>
    <xf numFmtId="166" fontId="3" fillId="0" borderId="4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60" xfId="0" applyNumberFormat="1" applyFont="1" applyFill="1" applyBorder="1" applyAlignment="1">
      <alignment vertical="center" wrapText="1"/>
    </xf>
    <xf numFmtId="0" fontId="3" fillId="0" borderId="57" xfId="0" applyNumberFormat="1" applyFont="1" applyFill="1" applyBorder="1" applyAlignment="1">
      <alignment horizontal="right" vertical="center" wrapText="1"/>
    </xf>
    <xf numFmtId="0" fontId="3" fillId="0" borderId="56" xfId="0" applyNumberFormat="1" applyFont="1" applyFill="1" applyBorder="1" applyAlignment="1">
      <alignment horizontal="right" vertical="center" wrapText="1"/>
    </xf>
    <xf numFmtId="166" fontId="3" fillId="0" borderId="56" xfId="0" applyNumberFormat="1" applyFont="1" applyFill="1" applyBorder="1" applyAlignment="1">
      <alignment horizontal="right" vertical="center" wrapText="1"/>
    </xf>
    <xf numFmtId="4" fontId="3" fillId="0" borderId="58" xfId="0" applyNumberFormat="1" applyFont="1" applyFill="1" applyBorder="1" applyAlignment="1">
      <alignment horizontal="right" vertical="center" wrapText="1"/>
    </xf>
    <xf numFmtId="0" fontId="3" fillId="0" borderId="61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vertical="center" wrapText="1"/>
    </xf>
    <xf numFmtId="0" fontId="3" fillId="0" borderId="100" xfId="0" quotePrefix="1" applyFont="1" applyBorder="1" applyAlignment="1">
      <alignment horizontal="center"/>
    </xf>
    <xf numFmtId="0" fontId="3" fillId="0" borderId="91" xfId="0" applyNumberFormat="1" applyFont="1" applyFill="1" applyBorder="1" applyAlignment="1">
      <alignment horizontal="center" vertical="center" wrapText="1"/>
    </xf>
    <xf numFmtId="0" fontId="3" fillId="0" borderId="92" xfId="0" applyNumberFormat="1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>
      <alignment horizontal="center" vertical="center" wrapText="1"/>
    </xf>
    <xf numFmtId="164" fontId="3" fillId="0" borderId="91" xfId="0" applyNumberFormat="1" applyFont="1" applyFill="1" applyBorder="1" applyAlignment="1">
      <alignment vertical="center" wrapText="1"/>
    </xf>
    <xf numFmtId="164" fontId="3" fillId="0" borderId="92" xfId="0" applyNumberFormat="1" applyFont="1" applyFill="1" applyBorder="1" applyAlignment="1">
      <alignment vertical="center" wrapText="1"/>
    </xf>
    <xf numFmtId="164" fontId="3" fillId="0" borderId="95" xfId="0" applyNumberFormat="1" applyFont="1" applyFill="1" applyBorder="1" applyAlignment="1">
      <alignment vertical="center" wrapText="1"/>
    </xf>
    <xf numFmtId="0" fontId="3" fillId="0" borderId="63" xfId="0" applyNumberFormat="1" applyFont="1" applyFill="1" applyBorder="1" applyAlignment="1">
      <alignment vertical="center" wrapText="1"/>
    </xf>
    <xf numFmtId="0" fontId="3" fillId="0" borderId="51" xfId="0" applyNumberFormat="1" applyFont="1" applyFill="1" applyBorder="1" applyAlignment="1">
      <alignment horizontal="right" vertical="center" wrapText="1"/>
    </xf>
    <xf numFmtId="0" fontId="3" fillId="0" borderId="50" xfId="0" applyNumberFormat="1" applyFont="1" applyFill="1" applyBorder="1" applyAlignment="1">
      <alignment horizontal="right" vertical="center" wrapText="1"/>
    </xf>
    <xf numFmtId="164" fontId="3" fillId="0" borderId="50" xfId="0" applyNumberFormat="1" applyFont="1" applyFill="1" applyBorder="1" applyAlignment="1">
      <alignment horizontal="right" vertical="center" wrapText="1"/>
    </xf>
    <xf numFmtId="166" fontId="3" fillId="0" borderId="50" xfId="0" applyNumberFormat="1" applyFont="1" applyFill="1" applyBorder="1" applyAlignment="1">
      <alignment horizontal="right" vertical="center" wrapText="1"/>
    </xf>
    <xf numFmtId="4" fontId="3" fillId="0" borderId="52" xfId="0" applyNumberFormat="1" applyFont="1" applyFill="1" applyBorder="1" applyAlignment="1">
      <alignment horizontal="right" vertical="center" wrapText="1"/>
    </xf>
    <xf numFmtId="166" fontId="3" fillId="0" borderId="70" xfId="0" applyNumberFormat="1" applyFont="1" applyFill="1" applyBorder="1" applyAlignment="1">
      <alignment horizontal="right" vertical="center" wrapText="1"/>
    </xf>
    <xf numFmtId="4" fontId="3" fillId="0" borderId="89" xfId="0" applyNumberFormat="1" applyFont="1" applyFill="1" applyBorder="1" applyAlignment="1">
      <alignment horizontal="right" vertical="center" wrapText="1"/>
    </xf>
    <xf numFmtId="166" fontId="3" fillId="0" borderId="84" xfId="0" applyNumberFormat="1" applyFont="1" applyFill="1" applyBorder="1" applyAlignment="1">
      <alignment vertical="center" wrapText="1"/>
    </xf>
    <xf numFmtId="166" fontId="3" fillId="0" borderId="85" xfId="0" applyNumberFormat="1" applyFont="1" applyFill="1" applyBorder="1" applyAlignment="1">
      <alignment vertical="center" wrapText="1"/>
    </xf>
    <xf numFmtId="0" fontId="2" fillId="5" borderId="34" xfId="0" applyNumberFormat="1" applyFont="1" applyFill="1" applyBorder="1" applyAlignment="1">
      <alignment horizontal="left" vertical="center" wrapText="1"/>
    </xf>
    <xf numFmtId="0" fontId="2" fillId="5" borderId="35" xfId="0" applyNumberFormat="1" applyFont="1" applyFill="1" applyBorder="1" applyAlignment="1">
      <alignment horizontal="left" vertical="center" wrapText="1"/>
    </xf>
    <xf numFmtId="0" fontId="2" fillId="5" borderId="35" xfId="0" applyNumberFormat="1" applyFont="1" applyFill="1" applyBorder="1" applyAlignment="1">
      <alignment horizontal="right" vertical="center" wrapText="1"/>
    </xf>
    <xf numFmtId="0" fontId="2" fillId="5" borderId="38" xfId="0" applyNumberFormat="1" applyFont="1" applyFill="1" applyBorder="1" applyAlignment="1">
      <alignment horizontal="left" vertical="center" wrapText="1"/>
    </xf>
    <xf numFmtId="0" fontId="2" fillId="3" borderId="17" xfId="0" applyNumberFormat="1" applyFont="1" applyFill="1" applyBorder="1" applyAlignment="1">
      <alignment vertical="center" wrapText="1"/>
    </xf>
    <xf numFmtId="0" fontId="2" fillId="3" borderId="44" xfId="0" applyNumberFormat="1" applyFont="1" applyFill="1" applyBorder="1" applyAlignment="1">
      <alignment vertical="center" wrapText="1"/>
    </xf>
    <xf numFmtId="0" fontId="2" fillId="3" borderId="53" xfId="0" applyNumberFormat="1" applyFont="1" applyFill="1" applyBorder="1" applyAlignment="1">
      <alignment vertical="center" wrapText="1"/>
    </xf>
    <xf numFmtId="0" fontId="2" fillId="3" borderId="18" xfId="0" applyNumberFormat="1" applyFont="1" applyFill="1" applyBorder="1" applyAlignment="1">
      <alignment vertical="center" wrapText="1"/>
    </xf>
    <xf numFmtId="164" fontId="2" fillId="3" borderId="18" xfId="0" applyNumberFormat="1" applyFont="1" applyFill="1" applyBorder="1" applyAlignment="1">
      <alignment vertical="center" wrapText="1"/>
    </xf>
    <xf numFmtId="166" fontId="2" fillId="3" borderId="18" xfId="0" applyNumberFormat="1" applyFont="1" applyFill="1" applyBorder="1" applyAlignment="1">
      <alignment vertical="center" wrapText="1"/>
    </xf>
    <xf numFmtId="4" fontId="2" fillId="3" borderId="29" xfId="0" applyNumberFormat="1" applyFont="1" applyFill="1" applyBorder="1" applyAlignment="1">
      <alignment vertical="center" wrapText="1"/>
    </xf>
    <xf numFmtId="0" fontId="2" fillId="0" borderId="96" xfId="0" applyNumberFormat="1" applyFont="1" applyFill="1" applyBorder="1" applyAlignment="1">
      <alignment vertical="center" wrapText="1"/>
    </xf>
    <xf numFmtId="0" fontId="2" fillId="0" borderId="97" xfId="0" applyNumberFormat="1" applyFont="1" applyFill="1" applyBorder="1" applyAlignment="1">
      <alignment vertical="center" wrapText="1"/>
    </xf>
    <xf numFmtId="0" fontId="2" fillId="0" borderId="98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vertical="center" wrapText="1"/>
    </xf>
    <xf numFmtId="0" fontId="3" fillId="0" borderId="34" xfId="0" applyNumberFormat="1" applyFont="1" applyFill="1" applyBorder="1" applyAlignment="1">
      <alignment vertical="center" wrapText="1"/>
    </xf>
    <xf numFmtId="0" fontId="3" fillId="0" borderId="35" xfId="0" applyNumberFormat="1" applyFont="1" applyFill="1" applyBorder="1" applyAlignment="1">
      <alignment vertical="center" wrapText="1"/>
    </xf>
    <xf numFmtId="0" fontId="3" fillId="0" borderId="38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5" xfId="0" applyFont="1" applyBorder="1"/>
    <xf numFmtId="0" fontId="3" fillId="0" borderId="35" xfId="0" applyFont="1" applyBorder="1" applyAlignment="1">
      <alignment horizontal="center" vertical="center"/>
    </xf>
    <xf numFmtId="0" fontId="3" fillId="0" borderId="97" xfId="0" applyFont="1" applyBorder="1"/>
    <xf numFmtId="0" fontId="3" fillId="0" borderId="91" xfId="0" applyFont="1" applyBorder="1"/>
    <xf numFmtId="0" fontId="3" fillId="0" borderId="92" xfId="0" applyFont="1" applyBorder="1"/>
    <xf numFmtId="0" fontId="3" fillId="0" borderId="93" xfId="0" applyFont="1" applyBorder="1"/>
    <xf numFmtId="0" fontId="3" fillId="0" borderId="5" xfId="0" applyFont="1" applyBorder="1"/>
    <xf numFmtId="0" fontId="3" fillId="0" borderId="87" xfId="0" quotePrefix="1" applyFont="1" applyBorder="1" applyAlignment="1">
      <alignment horizontal="left" wrapText="1"/>
    </xf>
    <xf numFmtId="0" fontId="3" fillId="0" borderId="94" xfId="0" applyNumberFormat="1" applyFont="1" applyFill="1" applyBorder="1" applyAlignment="1">
      <alignment vertical="center" wrapText="1"/>
    </xf>
    <xf numFmtId="0" fontId="3" fillId="0" borderId="95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abSelected="1" view="pageBreakPreview" topLeftCell="A288" zoomScaleNormal="100" zoomScaleSheetLayoutView="100" workbookViewId="0">
      <selection activeCell="A304" sqref="A304"/>
    </sheetView>
  </sheetViews>
  <sheetFormatPr defaultColWidth="9" defaultRowHeight="15.75"/>
  <cols>
    <col min="1" max="4" width="15.7109375" style="65" customWidth="1"/>
    <col min="5" max="5" width="15.7109375" style="68" customWidth="1"/>
    <col min="6" max="8" width="15.7109375" style="65" customWidth="1"/>
    <col min="9" max="9" width="21.28515625" style="65" customWidth="1"/>
    <col min="10" max="11" width="15.7109375" style="65" customWidth="1"/>
  </cols>
  <sheetData>
    <row r="1" spans="1:11" ht="15">
      <c r="A1" s="274" t="s">
        <v>77</v>
      </c>
      <c r="B1" s="275"/>
      <c r="C1" s="275"/>
      <c r="D1" s="275"/>
      <c r="E1" s="276"/>
      <c r="F1" s="277"/>
      <c r="G1" s="278"/>
      <c r="H1" s="279"/>
      <c r="I1" s="275"/>
      <c r="J1" s="280"/>
      <c r="K1" s="281"/>
    </row>
    <row r="2" spans="1:11" ht="15">
      <c r="A2" s="255"/>
      <c r="B2" s="282"/>
      <c r="C2" s="282"/>
      <c r="D2" s="282"/>
      <c r="E2" s="283"/>
      <c r="F2" s="284"/>
      <c r="G2" s="285"/>
      <c r="H2" s="286"/>
      <c r="I2" s="282"/>
      <c r="J2" s="287"/>
      <c r="K2" s="288"/>
    </row>
    <row r="3" spans="1:11" ht="15">
      <c r="A3" s="255"/>
      <c r="B3" s="282"/>
      <c r="C3" s="282"/>
      <c r="D3" s="282"/>
      <c r="E3" s="283"/>
      <c r="F3" s="284"/>
      <c r="G3" s="285"/>
      <c r="H3" s="286"/>
      <c r="I3" s="282"/>
      <c r="J3" s="287"/>
      <c r="K3" s="288"/>
    </row>
    <row r="4" spans="1:11" ht="15">
      <c r="A4" s="255"/>
      <c r="B4" s="282"/>
      <c r="C4" s="282"/>
      <c r="D4" s="282"/>
      <c r="E4" s="283"/>
      <c r="F4" s="284"/>
      <c r="G4" s="285"/>
      <c r="H4" s="286"/>
      <c r="I4" s="282"/>
      <c r="J4" s="287"/>
      <c r="K4" s="288"/>
    </row>
    <row r="5" spans="1:11" thickBot="1">
      <c r="A5" s="289"/>
      <c r="B5" s="290"/>
      <c r="C5" s="290"/>
      <c r="D5" s="290"/>
      <c r="E5" s="291"/>
      <c r="F5" s="292"/>
      <c r="G5" s="293"/>
      <c r="H5" s="294"/>
      <c r="I5" s="290"/>
      <c r="J5" s="295"/>
      <c r="K5" s="296"/>
    </row>
    <row r="6" spans="1:11" ht="16.5" thickBot="1">
      <c r="A6" s="205" t="s">
        <v>0</v>
      </c>
      <c r="B6" s="206"/>
      <c r="C6" s="206"/>
      <c r="D6" s="206"/>
      <c r="E6" s="207"/>
      <c r="F6" s="206"/>
      <c r="G6" s="206"/>
      <c r="H6" s="208"/>
      <c r="I6" s="206"/>
      <c r="J6" s="206"/>
      <c r="K6" s="209"/>
    </row>
    <row r="7" spans="1:11">
      <c r="A7" s="210" t="s">
        <v>1</v>
      </c>
      <c r="B7" s="211"/>
      <c r="C7" s="211"/>
      <c r="D7" s="211"/>
      <c r="E7" s="212"/>
      <c r="F7" s="213" t="s">
        <v>75</v>
      </c>
      <c r="G7" s="214"/>
      <c r="H7" s="215"/>
      <c r="I7" s="211"/>
      <c r="J7" s="216"/>
      <c r="K7" s="217"/>
    </row>
    <row r="8" spans="1:11">
      <c r="A8" s="218" t="s">
        <v>2</v>
      </c>
      <c r="B8" s="219"/>
      <c r="C8" s="219"/>
      <c r="D8" s="219"/>
      <c r="E8" s="220"/>
      <c r="F8" s="221">
        <v>30503</v>
      </c>
      <c r="G8" s="221"/>
      <c r="H8" s="221"/>
      <c r="I8" s="221"/>
      <c r="J8" s="221"/>
      <c r="K8" s="222"/>
    </row>
    <row r="9" spans="1:11">
      <c r="A9" s="218" t="s">
        <v>3</v>
      </c>
      <c r="B9" s="219"/>
      <c r="C9" s="219"/>
      <c r="D9" s="219"/>
      <c r="E9" s="220"/>
      <c r="F9" s="223" t="s">
        <v>74</v>
      </c>
      <c r="G9" s="224"/>
      <c r="H9" s="225"/>
      <c r="I9" s="226"/>
      <c r="J9" s="227"/>
      <c r="K9" s="228"/>
    </row>
    <row r="10" spans="1:11" ht="31.5" customHeight="1">
      <c r="A10" s="218" t="s">
        <v>4</v>
      </c>
      <c r="B10" s="219"/>
      <c r="C10" s="219"/>
      <c r="D10" s="219"/>
      <c r="E10" s="220"/>
      <c r="F10" s="223" t="s">
        <v>213</v>
      </c>
      <c r="G10" s="229"/>
      <c r="H10" s="230"/>
      <c r="I10" s="219"/>
      <c r="J10" s="231"/>
      <c r="K10" s="232"/>
    </row>
    <row r="11" spans="1:11" ht="33" customHeight="1">
      <c r="A11" s="218" t="s">
        <v>5</v>
      </c>
      <c r="B11" s="219"/>
      <c r="C11" s="219"/>
      <c r="D11" s="219"/>
      <c r="E11" s="220"/>
      <c r="F11" s="223" t="s">
        <v>214</v>
      </c>
      <c r="G11" s="229"/>
      <c r="H11" s="230"/>
      <c r="I11" s="219"/>
      <c r="J11" s="231"/>
      <c r="K11" s="232"/>
    </row>
    <row r="12" spans="1:11">
      <c r="A12" s="218" t="s">
        <v>6</v>
      </c>
      <c r="B12" s="219"/>
      <c r="C12" s="219"/>
      <c r="D12" s="219"/>
      <c r="E12" s="220"/>
      <c r="F12" s="223" t="s">
        <v>215</v>
      </c>
      <c r="G12" s="229"/>
      <c r="H12" s="230"/>
      <c r="I12" s="219"/>
      <c r="J12" s="231"/>
      <c r="K12" s="232"/>
    </row>
    <row r="13" spans="1:11" ht="33" customHeight="1" thickBot="1">
      <c r="A13" s="233" t="s">
        <v>7</v>
      </c>
      <c r="B13" s="234"/>
      <c r="C13" s="234"/>
      <c r="D13" s="234"/>
      <c r="E13" s="235"/>
      <c r="F13" s="236" t="s">
        <v>216</v>
      </c>
      <c r="G13" s="237"/>
      <c r="H13" s="238"/>
      <c r="I13" s="234"/>
      <c r="J13" s="239"/>
      <c r="K13" s="240"/>
    </row>
    <row r="14" spans="1:11" ht="16.5" thickBot="1">
      <c r="A14" s="205" t="s">
        <v>8</v>
      </c>
      <c r="B14" s="206"/>
      <c r="C14" s="206"/>
      <c r="D14" s="206"/>
      <c r="E14" s="207"/>
      <c r="F14" s="206"/>
      <c r="G14" s="206"/>
      <c r="H14" s="208"/>
      <c r="I14" s="206"/>
      <c r="J14" s="206"/>
      <c r="K14" s="209"/>
    </row>
    <row r="15" spans="1:11">
      <c r="A15" s="33" t="s">
        <v>9</v>
      </c>
      <c r="B15" s="162" t="s">
        <v>10</v>
      </c>
      <c r="C15" s="162"/>
      <c r="D15" s="162"/>
      <c r="E15" s="247"/>
      <c r="F15" s="252"/>
      <c r="G15" s="248" t="s">
        <v>11</v>
      </c>
      <c r="H15" s="249"/>
      <c r="I15" s="162" t="s">
        <v>12</v>
      </c>
      <c r="J15" s="162"/>
      <c r="K15" s="163"/>
    </row>
    <row r="16" spans="1:11" ht="30" customHeight="1">
      <c r="A16" s="109" t="s">
        <v>13</v>
      </c>
      <c r="B16" s="172" t="s">
        <v>217</v>
      </c>
      <c r="C16" s="172"/>
      <c r="D16" s="172"/>
      <c r="E16" s="173"/>
      <c r="F16" s="174"/>
      <c r="G16" s="175">
        <v>19201</v>
      </c>
      <c r="H16" s="175"/>
      <c r="I16" s="176">
        <v>100</v>
      </c>
      <c r="J16" s="176"/>
      <c r="K16" s="177"/>
    </row>
    <row r="17" spans="1:12" ht="16.5" thickBot="1">
      <c r="A17" s="36"/>
      <c r="B17" s="242"/>
      <c r="C17" s="242"/>
      <c r="D17" s="242"/>
      <c r="E17" s="243"/>
      <c r="F17" s="244"/>
      <c r="G17" s="245"/>
      <c r="H17" s="246"/>
      <c r="I17" s="197"/>
      <c r="J17" s="197"/>
      <c r="K17" s="241"/>
    </row>
    <row r="18" spans="1:12" ht="16.5" thickBot="1">
      <c r="A18" s="205" t="s">
        <v>14</v>
      </c>
      <c r="B18" s="206"/>
      <c r="C18" s="206"/>
      <c r="D18" s="206"/>
      <c r="E18" s="207"/>
      <c r="F18" s="206"/>
      <c r="G18" s="206"/>
      <c r="H18" s="208"/>
      <c r="I18" s="206"/>
      <c r="J18" s="206"/>
      <c r="K18" s="209"/>
    </row>
    <row r="19" spans="1:12" ht="27" customHeight="1">
      <c r="A19" s="33" t="s">
        <v>9</v>
      </c>
      <c r="B19" s="162" t="s">
        <v>15</v>
      </c>
      <c r="C19" s="162"/>
      <c r="D19" s="162"/>
      <c r="E19" s="247"/>
      <c r="F19" s="162" t="s">
        <v>16</v>
      </c>
      <c r="G19" s="248"/>
      <c r="H19" s="249" t="s">
        <v>17</v>
      </c>
      <c r="I19" s="162"/>
      <c r="J19" s="162" t="s">
        <v>18</v>
      </c>
      <c r="K19" s="163"/>
    </row>
    <row r="20" spans="1:12" ht="30" customHeight="1">
      <c r="A20" s="109" t="s">
        <v>19</v>
      </c>
      <c r="B20" s="250" t="s">
        <v>218</v>
      </c>
      <c r="C20" s="250"/>
      <c r="D20" s="250"/>
      <c r="E20" s="251"/>
      <c r="F20" s="176" t="s">
        <v>219</v>
      </c>
      <c r="G20" s="175"/>
      <c r="H20" s="175" t="s">
        <v>220</v>
      </c>
      <c r="I20" s="176"/>
      <c r="J20" s="176">
        <v>53.55</v>
      </c>
      <c r="K20" s="177"/>
    </row>
    <row r="21" spans="1:12" ht="16.5" thickBot="1">
      <c r="A21" s="489"/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2" ht="16.5" thickBot="1">
      <c r="A22" s="181" t="s">
        <v>20</v>
      </c>
      <c r="B22" s="182"/>
      <c r="C22" s="182"/>
      <c r="D22" s="182"/>
      <c r="E22" s="183"/>
      <c r="F22" s="182"/>
      <c r="G22" s="182"/>
      <c r="H22" s="184"/>
      <c r="I22" s="182"/>
      <c r="J22" s="182"/>
      <c r="K22" s="185"/>
    </row>
    <row r="23" spans="1:12" ht="16.5" thickBot="1">
      <c r="A23" s="186" t="s">
        <v>21</v>
      </c>
      <c r="B23" s="187"/>
      <c r="C23" s="187"/>
      <c r="D23" s="187"/>
      <c r="E23" s="188"/>
      <c r="F23" s="187"/>
      <c r="G23" s="187"/>
      <c r="H23" s="189"/>
      <c r="I23" s="187"/>
      <c r="J23" s="187"/>
      <c r="K23" s="190"/>
    </row>
    <row r="24" spans="1:12" ht="63" customHeight="1">
      <c r="A24" s="191" t="s">
        <v>22</v>
      </c>
      <c r="B24" s="192"/>
      <c r="C24" s="193" t="s">
        <v>221</v>
      </c>
      <c r="D24" s="193"/>
      <c r="E24" s="194"/>
      <c r="F24" s="195"/>
      <c r="G24" s="193" t="s">
        <v>76</v>
      </c>
      <c r="H24" s="193"/>
      <c r="I24" s="194"/>
      <c r="J24" s="195"/>
      <c r="K24" s="34" t="s">
        <v>23</v>
      </c>
    </row>
    <row r="25" spans="1:12" ht="32.25" thickBot="1">
      <c r="A25" s="196"/>
      <c r="B25" s="197"/>
      <c r="C25" s="2" t="s">
        <v>24</v>
      </c>
      <c r="D25" s="2" t="s">
        <v>25</v>
      </c>
      <c r="E25" s="3" t="s">
        <v>26</v>
      </c>
      <c r="F25" s="4" t="s">
        <v>27</v>
      </c>
      <c r="G25" s="5" t="s">
        <v>24</v>
      </c>
      <c r="H25" s="6" t="s">
        <v>25</v>
      </c>
      <c r="I25" s="2" t="s">
        <v>26</v>
      </c>
      <c r="J25" s="7" t="s">
        <v>27</v>
      </c>
      <c r="K25" s="35"/>
    </row>
    <row r="26" spans="1:12" ht="16.5" thickBot="1">
      <c r="A26" s="297"/>
      <c r="B26" s="298"/>
      <c r="C26" s="298"/>
      <c r="D26" s="298"/>
      <c r="E26" s="298"/>
      <c r="F26" s="298"/>
      <c r="G26" s="298"/>
      <c r="H26" s="298"/>
      <c r="I26" s="298"/>
      <c r="J26" s="298"/>
      <c r="K26" s="299"/>
    </row>
    <row r="27" spans="1:12" ht="16.5" thickBot="1">
      <c r="A27" s="297" t="s">
        <v>28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9"/>
    </row>
    <row r="28" spans="1:12">
      <c r="A28" s="198"/>
      <c r="B28" s="199"/>
      <c r="C28" s="37"/>
      <c r="D28" s="37"/>
      <c r="E28" s="38"/>
      <c r="F28" s="39"/>
      <c r="G28" s="40"/>
      <c r="H28" s="41"/>
      <c r="I28" s="37"/>
      <c r="J28" s="42"/>
      <c r="K28" s="43"/>
    </row>
    <row r="29" spans="1:12">
      <c r="A29" s="200" t="s">
        <v>29</v>
      </c>
      <c r="B29" s="201"/>
      <c r="C29" s="8"/>
      <c r="D29" s="8"/>
      <c r="E29" s="9"/>
      <c r="F29" s="8"/>
      <c r="G29" s="10"/>
      <c r="H29" s="11"/>
      <c r="I29" s="8"/>
      <c r="J29" s="8"/>
      <c r="K29" s="12"/>
    </row>
    <row r="30" spans="1:12">
      <c r="A30" s="198"/>
      <c r="B30" s="199"/>
      <c r="C30" s="8"/>
      <c r="D30" s="8"/>
      <c r="E30" s="9"/>
      <c r="F30" s="8"/>
      <c r="G30" s="10"/>
      <c r="H30" s="11"/>
      <c r="I30" s="8"/>
      <c r="J30" s="8"/>
      <c r="K30" s="12"/>
    </row>
    <row r="31" spans="1:12">
      <c r="A31" s="202" t="s">
        <v>73</v>
      </c>
      <c r="B31" s="203"/>
      <c r="C31" s="13">
        <v>35870</v>
      </c>
      <c r="D31" s="8">
        <f t="shared" ref="D31:D36" si="0">E31-C31</f>
        <v>0</v>
      </c>
      <c r="E31" s="14">
        <v>35870</v>
      </c>
      <c r="F31" s="15">
        <f>E31/$E$89*100</f>
        <v>7.0354877100307356E-2</v>
      </c>
      <c r="G31" s="16">
        <v>66165</v>
      </c>
      <c r="H31" s="11">
        <f t="shared" ref="H31:H36" si="1">I31-G31</f>
        <v>0</v>
      </c>
      <c r="I31" s="17">
        <v>66165</v>
      </c>
      <c r="J31" s="18">
        <f>I31/$I$89*100</f>
        <v>0.12977503326852066</v>
      </c>
      <c r="K31" s="69">
        <f t="shared" ref="K31:K38" si="2">J31-F31</f>
        <v>5.9420156168213306E-2</v>
      </c>
      <c r="L31" s="110"/>
    </row>
    <row r="32" spans="1:12">
      <c r="A32" s="204" t="s">
        <v>30</v>
      </c>
      <c r="B32" s="172"/>
      <c r="C32" s="13"/>
      <c r="D32" s="8">
        <f t="shared" si="0"/>
        <v>0</v>
      </c>
      <c r="E32" s="14"/>
      <c r="F32" s="15"/>
      <c r="G32" s="16"/>
      <c r="H32" s="11">
        <f t="shared" si="1"/>
        <v>0</v>
      </c>
      <c r="I32" s="17"/>
      <c r="J32" s="18"/>
      <c r="K32" s="12">
        <f t="shared" si="2"/>
        <v>0</v>
      </c>
    </row>
    <row r="33" spans="1:11">
      <c r="A33" s="204" t="s">
        <v>31</v>
      </c>
      <c r="B33" s="172"/>
      <c r="C33" s="13"/>
      <c r="D33" s="8">
        <f t="shared" si="0"/>
        <v>0</v>
      </c>
      <c r="E33" s="14"/>
      <c r="F33" s="15"/>
      <c r="G33" s="16"/>
      <c r="H33" s="11">
        <f t="shared" si="1"/>
        <v>0</v>
      </c>
      <c r="I33" s="17"/>
      <c r="J33" s="18"/>
      <c r="K33" s="12">
        <f t="shared" si="2"/>
        <v>0</v>
      </c>
    </row>
    <row r="34" spans="1:11">
      <c r="A34" s="204" t="s">
        <v>32</v>
      </c>
      <c r="B34" s="172"/>
      <c r="C34" s="13">
        <v>9652022</v>
      </c>
      <c r="D34" s="8">
        <f t="shared" si="0"/>
        <v>0</v>
      </c>
      <c r="E34" s="14">
        <v>9652022</v>
      </c>
      <c r="F34" s="15">
        <f>E34/$E$89*100</f>
        <v>18.93133040366498</v>
      </c>
      <c r="G34" s="16">
        <v>9687333</v>
      </c>
      <c r="H34" s="11">
        <f t="shared" si="1"/>
        <v>0</v>
      </c>
      <c r="I34" s="17">
        <v>9687333</v>
      </c>
      <c r="J34" s="18">
        <f>I34/$I$89*100</f>
        <v>19.000588866594697</v>
      </c>
      <c r="K34" s="69">
        <f t="shared" si="2"/>
        <v>6.9258462929717268E-2</v>
      </c>
    </row>
    <row r="35" spans="1:11">
      <c r="A35" s="204" t="s">
        <v>33</v>
      </c>
      <c r="B35" s="172"/>
      <c r="C35" s="13"/>
      <c r="D35" s="8">
        <f t="shared" si="0"/>
        <v>0</v>
      </c>
      <c r="E35" s="14"/>
      <c r="F35" s="15"/>
      <c r="G35" s="16"/>
      <c r="H35" s="11">
        <f t="shared" si="1"/>
        <v>0</v>
      </c>
      <c r="I35" s="17"/>
      <c r="J35" s="18"/>
      <c r="K35" s="12">
        <f t="shared" si="2"/>
        <v>0</v>
      </c>
    </row>
    <row r="36" spans="1:11">
      <c r="A36" s="204" t="s">
        <v>34</v>
      </c>
      <c r="B36" s="172"/>
      <c r="C36" s="13"/>
      <c r="D36" s="8">
        <f t="shared" si="0"/>
        <v>0</v>
      </c>
      <c r="E36" s="14"/>
      <c r="F36" s="15"/>
      <c r="G36" s="16"/>
      <c r="H36" s="11">
        <f t="shared" si="1"/>
        <v>0</v>
      </c>
      <c r="I36" s="17"/>
      <c r="J36" s="18"/>
      <c r="K36" s="12">
        <f t="shared" si="2"/>
        <v>0</v>
      </c>
    </row>
    <row r="37" spans="1:11" ht="16.5" thickBot="1">
      <c r="A37" s="489"/>
      <c r="B37" s="490"/>
      <c r="C37" s="490"/>
      <c r="D37" s="490"/>
      <c r="E37" s="490"/>
      <c r="F37" s="490"/>
      <c r="G37" s="490"/>
      <c r="H37" s="490"/>
      <c r="I37" s="490"/>
      <c r="J37" s="490"/>
      <c r="K37" s="491"/>
    </row>
    <row r="38" spans="1:11" ht="16.5" thickBot="1">
      <c r="A38" s="253" t="s">
        <v>35</v>
      </c>
      <c r="B38" s="254"/>
      <c r="C38" s="91">
        <f>SUM(C30:C37)</f>
        <v>9687892</v>
      </c>
      <c r="D38" s="91">
        <f t="shared" ref="D38:I38" si="3">SUM(D30:D37)</f>
        <v>0</v>
      </c>
      <c r="E38" s="92">
        <f t="shared" si="3"/>
        <v>9687892</v>
      </c>
      <c r="F38" s="95">
        <f>E38/$E$89*100</f>
        <v>19.001685280765287</v>
      </c>
      <c r="G38" s="93">
        <f t="shared" si="3"/>
        <v>9753498</v>
      </c>
      <c r="H38" s="94">
        <f t="shared" si="3"/>
        <v>0</v>
      </c>
      <c r="I38" s="91">
        <f t="shared" si="3"/>
        <v>9753498</v>
      </c>
      <c r="J38" s="96">
        <f>I38/$I$89*100</f>
        <v>19.13036389986322</v>
      </c>
      <c r="K38" s="97">
        <f t="shared" si="2"/>
        <v>0.12867861909793277</v>
      </c>
    </row>
    <row r="39" spans="1:11" ht="16.5" thickBot="1">
      <c r="A39" s="255"/>
      <c r="B39" s="255"/>
      <c r="C39" s="255"/>
      <c r="D39" s="255"/>
      <c r="E39" s="256"/>
      <c r="F39" s="255"/>
      <c r="G39" s="255"/>
      <c r="H39" s="257"/>
      <c r="I39" s="255"/>
      <c r="J39" s="255"/>
      <c r="K39" s="258"/>
    </row>
    <row r="40" spans="1:11" ht="16.5" thickBot="1">
      <c r="A40" s="259" t="s">
        <v>36</v>
      </c>
      <c r="B40" s="259"/>
      <c r="C40" s="259"/>
      <c r="D40" s="259"/>
      <c r="E40" s="260"/>
      <c r="F40" s="259"/>
      <c r="G40" s="259"/>
      <c r="H40" s="261"/>
      <c r="I40" s="259"/>
      <c r="J40" s="259"/>
      <c r="K40" s="262"/>
    </row>
    <row r="41" spans="1:11" ht="30" customHeight="1">
      <c r="A41" s="202" t="s">
        <v>37</v>
      </c>
      <c r="B41" s="203"/>
      <c r="C41" s="49">
        <v>0</v>
      </c>
      <c r="D41" s="49">
        <v>0</v>
      </c>
      <c r="E41" s="50">
        <v>0</v>
      </c>
      <c r="F41" s="49">
        <v>0</v>
      </c>
      <c r="G41" s="49">
        <v>79341</v>
      </c>
      <c r="H41" s="51">
        <f>I41-G41</f>
        <v>0</v>
      </c>
      <c r="I41" s="49">
        <v>79341</v>
      </c>
      <c r="J41" s="18">
        <f>I41/$I$89*100</f>
        <v>0.15561824098175317</v>
      </c>
      <c r="K41" s="69">
        <f t="shared" ref="K41" si="4">J41-F41</f>
        <v>0.15561824098175317</v>
      </c>
    </row>
    <row r="42" spans="1:11">
      <c r="A42" s="204" t="s">
        <v>38</v>
      </c>
      <c r="B42" s="172"/>
      <c r="C42" s="52"/>
      <c r="D42" s="52">
        <f t="shared" ref="D42:D46" si="5">E42-C42</f>
        <v>0</v>
      </c>
      <c r="E42" s="53"/>
      <c r="F42" s="52"/>
      <c r="G42" s="52"/>
      <c r="H42" s="54">
        <f t="shared" ref="H42:H46" si="6">I42-G42</f>
        <v>0</v>
      </c>
      <c r="I42" s="52"/>
      <c r="J42" s="52"/>
      <c r="K42" s="52">
        <f t="shared" ref="K42:K46" si="7">J42-F42</f>
        <v>0</v>
      </c>
    </row>
    <row r="43" spans="1:11">
      <c r="A43" s="204" t="s">
        <v>39</v>
      </c>
      <c r="B43" s="172"/>
      <c r="C43" s="52">
        <v>27300000</v>
      </c>
      <c r="D43" s="52">
        <f t="shared" si="5"/>
        <v>0</v>
      </c>
      <c r="E43" s="53">
        <v>27300000</v>
      </c>
      <c r="F43" s="15">
        <f>E43/$E$89*100</f>
        <v>53.545808331151136</v>
      </c>
      <c r="G43" s="52">
        <v>27300000</v>
      </c>
      <c r="H43" s="54">
        <f t="shared" si="6"/>
        <v>0</v>
      </c>
      <c r="I43" s="52">
        <v>27300000</v>
      </c>
      <c r="J43" s="18">
        <f>I43/$I$89*100</f>
        <v>53.545808331151136</v>
      </c>
      <c r="K43" s="69">
        <f t="shared" si="7"/>
        <v>0</v>
      </c>
    </row>
    <row r="44" spans="1:11">
      <c r="A44" s="204" t="s">
        <v>40</v>
      </c>
      <c r="B44" s="172"/>
      <c r="C44" s="52"/>
      <c r="D44" s="52">
        <f t="shared" si="5"/>
        <v>0</v>
      </c>
      <c r="E44" s="53"/>
      <c r="F44" s="52"/>
      <c r="G44" s="52"/>
      <c r="H44" s="54">
        <f t="shared" si="6"/>
        <v>0</v>
      </c>
      <c r="I44" s="52"/>
      <c r="J44" s="52"/>
      <c r="K44" s="52">
        <f t="shared" si="7"/>
        <v>0</v>
      </c>
    </row>
    <row r="45" spans="1:11">
      <c r="A45" s="204" t="s">
        <v>41</v>
      </c>
      <c r="B45" s="172"/>
      <c r="C45" s="52"/>
      <c r="D45" s="52">
        <f t="shared" si="5"/>
        <v>0</v>
      </c>
      <c r="E45" s="53"/>
      <c r="F45" s="52"/>
      <c r="G45" s="52"/>
      <c r="H45" s="54">
        <f t="shared" si="6"/>
        <v>0</v>
      </c>
      <c r="I45" s="52"/>
      <c r="J45" s="52"/>
      <c r="K45" s="52">
        <f t="shared" si="7"/>
        <v>0</v>
      </c>
    </row>
    <row r="46" spans="1:11">
      <c r="A46" s="204" t="s">
        <v>42</v>
      </c>
      <c r="B46" s="172"/>
      <c r="C46" s="52"/>
      <c r="D46" s="52">
        <f t="shared" si="5"/>
        <v>0</v>
      </c>
      <c r="E46" s="53"/>
      <c r="F46" s="52"/>
      <c r="G46" s="52"/>
      <c r="H46" s="54">
        <f t="shared" si="6"/>
        <v>0</v>
      </c>
      <c r="I46" s="52"/>
      <c r="J46" s="52"/>
      <c r="K46" s="52">
        <f t="shared" si="7"/>
        <v>0</v>
      </c>
    </row>
    <row r="47" spans="1:11" ht="16.5" thickBot="1">
      <c r="A47" s="492"/>
      <c r="B47" s="493"/>
      <c r="C47" s="493"/>
      <c r="D47" s="493"/>
      <c r="E47" s="493"/>
      <c r="F47" s="493"/>
      <c r="G47" s="493"/>
      <c r="H47" s="493"/>
      <c r="I47" s="493"/>
      <c r="J47" s="493"/>
      <c r="K47" s="494"/>
    </row>
    <row r="48" spans="1:11" ht="16.5" thickBot="1">
      <c r="A48" s="253" t="s">
        <v>250</v>
      </c>
      <c r="B48" s="254"/>
      <c r="C48" s="102">
        <f>SUM(C41:C46)</f>
        <v>27300000</v>
      </c>
      <c r="D48" s="102">
        <f t="shared" ref="D48:I48" si="8">SUM(D41:D46)</f>
        <v>0</v>
      </c>
      <c r="E48" s="103">
        <f t="shared" si="8"/>
        <v>27300000</v>
      </c>
      <c r="F48" s="95">
        <f>E48/$E$89*100</f>
        <v>53.545808331151136</v>
      </c>
      <c r="G48" s="104">
        <f t="shared" si="8"/>
        <v>27379341</v>
      </c>
      <c r="H48" s="105">
        <f t="shared" si="8"/>
        <v>0</v>
      </c>
      <c r="I48" s="102">
        <f t="shared" si="8"/>
        <v>27379341</v>
      </c>
      <c r="J48" s="96">
        <f>I48/$I$89*100</f>
        <v>53.701426572132881</v>
      </c>
      <c r="K48" s="97">
        <f t="shared" ref="K48" si="9">J48-F48</f>
        <v>0.15561824098174526</v>
      </c>
    </row>
    <row r="49" spans="1:11" ht="16.5" thickBot="1">
      <c r="A49" s="495"/>
      <c r="B49" s="496"/>
      <c r="C49" s="496"/>
      <c r="D49" s="496"/>
      <c r="E49" s="496"/>
      <c r="F49" s="496"/>
      <c r="G49" s="496"/>
      <c r="H49" s="496"/>
      <c r="I49" s="496"/>
      <c r="J49" s="496"/>
      <c r="K49" s="497"/>
    </row>
    <row r="50" spans="1:11" ht="50.25" customHeight="1" thickBot="1">
      <c r="A50" s="253" t="s">
        <v>43</v>
      </c>
      <c r="B50" s="254"/>
      <c r="C50" s="91">
        <f>C48+C38</f>
        <v>36987892</v>
      </c>
      <c r="D50" s="91">
        <f t="shared" ref="D50:I50" si="10">D48+D38</f>
        <v>0</v>
      </c>
      <c r="E50" s="92">
        <f t="shared" si="10"/>
        <v>36987892</v>
      </c>
      <c r="F50" s="95">
        <f>E50/$E$89*100</f>
        <v>72.547493611916408</v>
      </c>
      <c r="G50" s="93">
        <f t="shared" si="10"/>
        <v>37132839</v>
      </c>
      <c r="H50" s="94">
        <f t="shared" si="10"/>
        <v>0</v>
      </c>
      <c r="I50" s="91">
        <f t="shared" si="10"/>
        <v>37132839</v>
      </c>
      <c r="J50" s="96">
        <f>I50/$I$89*100</f>
        <v>72.831790471996101</v>
      </c>
      <c r="K50" s="97">
        <f t="shared" ref="K50" si="11">J50-F50</f>
        <v>0.28429686007969224</v>
      </c>
    </row>
    <row r="51" spans="1:11" ht="16.5" thickBot="1">
      <c r="A51" s="495"/>
      <c r="B51" s="496"/>
      <c r="C51" s="496"/>
      <c r="D51" s="496"/>
      <c r="E51" s="496"/>
      <c r="F51" s="496"/>
      <c r="G51" s="496"/>
      <c r="H51" s="496"/>
      <c r="I51" s="496"/>
      <c r="J51" s="496"/>
      <c r="K51" s="497"/>
    </row>
    <row r="52" spans="1:11" ht="16.5" thickBot="1">
      <c r="A52" s="259" t="s">
        <v>44</v>
      </c>
      <c r="B52" s="259"/>
      <c r="C52" s="259"/>
      <c r="D52" s="259"/>
      <c r="E52" s="260"/>
      <c r="F52" s="259"/>
      <c r="G52" s="259"/>
      <c r="H52" s="261"/>
      <c r="I52" s="259"/>
      <c r="J52" s="259"/>
      <c r="K52" s="262"/>
    </row>
    <row r="53" spans="1:11">
      <c r="A53" s="264" t="s">
        <v>45</v>
      </c>
      <c r="B53" s="264"/>
      <c r="C53" s="19">
        <v>451000</v>
      </c>
      <c r="D53" s="19">
        <f>E53-C53</f>
        <v>0</v>
      </c>
      <c r="E53" s="20">
        <v>451000</v>
      </c>
      <c r="F53" s="15">
        <f>E53/$E$89*100</f>
        <v>0.88458459917029886</v>
      </c>
      <c r="G53" s="21"/>
      <c r="H53" s="22">
        <f>I53-G53</f>
        <v>0</v>
      </c>
      <c r="I53" s="23"/>
      <c r="J53" s="24"/>
      <c r="K53" s="69">
        <f t="shared" ref="K53" si="12">J53-F53</f>
        <v>-0.88458459917029886</v>
      </c>
    </row>
    <row r="54" spans="1:11">
      <c r="A54" s="172" t="s">
        <v>46</v>
      </c>
      <c r="B54" s="172"/>
      <c r="C54" s="13">
        <v>23378</v>
      </c>
      <c r="D54" s="13">
        <f t="shared" ref="D54:D61" si="13">E54-C54</f>
        <v>0</v>
      </c>
      <c r="E54" s="14">
        <v>23378</v>
      </c>
      <c r="F54" s="15">
        <f>E54/$E$89*100</f>
        <v>4.5853256672734474E-2</v>
      </c>
      <c r="G54" s="16">
        <v>18057</v>
      </c>
      <c r="H54" s="25">
        <f t="shared" ref="H54:H61" si="14">I54-G54</f>
        <v>0</v>
      </c>
      <c r="I54" s="17">
        <v>18057</v>
      </c>
      <c r="J54" s="18">
        <f t="shared" ref="J54:J55" si="15">I54/$I$89*100</f>
        <v>3.541672751046139E-2</v>
      </c>
      <c r="K54" s="18">
        <f t="shared" ref="K54:K61" si="16">J54-F54</f>
        <v>-1.0436529162273084E-2</v>
      </c>
    </row>
    <row r="55" spans="1:11">
      <c r="A55" s="172" t="s">
        <v>47</v>
      </c>
      <c r="B55" s="172"/>
      <c r="C55" s="13">
        <v>0</v>
      </c>
      <c r="D55" s="13">
        <v>0</v>
      </c>
      <c r="E55" s="14">
        <v>0</v>
      </c>
      <c r="F55" s="15">
        <f>E55/$E$89*100</f>
        <v>0</v>
      </c>
      <c r="G55" s="16">
        <v>0</v>
      </c>
      <c r="H55" s="25">
        <v>0</v>
      </c>
      <c r="I55" s="17">
        <v>0</v>
      </c>
      <c r="J55" s="18">
        <f t="shared" si="15"/>
        <v>0</v>
      </c>
      <c r="K55" s="69">
        <f t="shared" si="16"/>
        <v>0</v>
      </c>
    </row>
    <row r="56" spans="1:11">
      <c r="A56" s="172" t="s">
        <v>48</v>
      </c>
      <c r="B56" s="172"/>
      <c r="C56" s="13"/>
      <c r="D56" s="13">
        <f t="shared" si="13"/>
        <v>0</v>
      </c>
      <c r="E56" s="14"/>
      <c r="F56" s="15"/>
      <c r="G56" s="16"/>
      <c r="H56" s="25">
        <f t="shared" si="14"/>
        <v>0</v>
      </c>
      <c r="I56" s="17"/>
      <c r="J56" s="18"/>
      <c r="K56" s="18">
        <f t="shared" si="16"/>
        <v>0</v>
      </c>
    </row>
    <row r="57" spans="1:11">
      <c r="A57" s="172" t="s">
        <v>49</v>
      </c>
      <c r="B57" s="172"/>
      <c r="C57" s="13"/>
      <c r="D57" s="13">
        <f t="shared" si="13"/>
        <v>0</v>
      </c>
      <c r="E57" s="14"/>
      <c r="F57" s="15"/>
      <c r="G57" s="16"/>
      <c r="H57" s="25">
        <f t="shared" si="14"/>
        <v>0</v>
      </c>
      <c r="I57" s="17"/>
      <c r="J57" s="18"/>
      <c r="K57" s="18">
        <f t="shared" si="16"/>
        <v>0</v>
      </c>
    </row>
    <row r="58" spans="1:11">
      <c r="A58" s="172" t="s">
        <v>50</v>
      </c>
      <c r="B58" s="172"/>
      <c r="C58" s="13"/>
      <c r="D58" s="13">
        <f t="shared" si="13"/>
        <v>0</v>
      </c>
      <c r="E58" s="14"/>
      <c r="F58" s="15"/>
      <c r="G58" s="16"/>
      <c r="H58" s="25">
        <f t="shared" si="14"/>
        <v>0</v>
      </c>
      <c r="I58" s="17"/>
      <c r="J58" s="18"/>
      <c r="K58" s="18">
        <f t="shared" si="16"/>
        <v>0</v>
      </c>
    </row>
    <row r="59" spans="1:11">
      <c r="A59" s="172" t="s">
        <v>51</v>
      </c>
      <c r="B59" s="172"/>
      <c r="C59" s="13"/>
      <c r="D59" s="13">
        <f t="shared" si="13"/>
        <v>0</v>
      </c>
      <c r="E59" s="14"/>
      <c r="F59" s="15"/>
      <c r="G59" s="16"/>
      <c r="H59" s="25">
        <f t="shared" si="14"/>
        <v>0</v>
      </c>
      <c r="I59" s="17"/>
      <c r="J59" s="18"/>
      <c r="K59" s="18">
        <f t="shared" si="16"/>
        <v>0</v>
      </c>
    </row>
    <row r="60" spans="1:11">
      <c r="A60" s="172" t="s">
        <v>52</v>
      </c>
      <c r="B60" s="172"/>
      <c r="C60" s="13"/>
      <c r="D60" s="13">
        <f t="shared" si="13"/>
        <v>0</v>
      </c>
      <c r="E60" s="14"/>
      <c r="F60" s="15"/>
      <c r="G60" s="16"/>
      <c r="H60" s="25">
        <f t="shared" si="14"/>
        <v>0</v>
      </c>
      <c r="I60" s="17"/>
      <c r="J60" s="18"/>
      <c r="K60" s="18">
        <f t="shared" si="16"/>
        <v>0</v>
      </c>
    </row>
    <row r="61" spans="1:11">
      <c r="A61" s="263" t="s">
        <v>53</v>
      </c>
      <c r="B61" s="264"/>
      <c r="C61" s="52"/>
      <c r="D61" s="13">
        <f t="shared" si="13"/>
        <v>0</v>
      </c>
      <c r="E61" s="53"/>
      <c r="F61" s="52"/>
      <c r="G61" s="52"/>
      <c r="H61" s="25">
        <f t="shared" si="14"/>
        <v>0</v>
      </c>
      <c r="I61" s="52"/>
      <c r="J61" s="52"/>
      <c r="K61" s="18">
        <f t="shared" si="16"/>
        <v>0</v>
      </c>
    </row>
    <row r="62" spans="1:11" ht="16.5" thickBot="1">
      <c r="A62" s="492"/>
      <c r="B62" s="493"/>
      <c r="C62" s="493"/>
      <c r="D62" s="493"/>
      <c r="E62" s="493"/>
      <c r="F62" s="493"/>
      <c r="G62" s="493"/>
      <c r="H62" s="493"/>
      <c r="I62" s="493"/>
      <c r="J62" s="493"/>
      <c r="K62" s="494"/>
    </row>
    <row r="63" spans="1:11" ht="16.5" thickBot="1">
      <c r="A63" s="267" t="s">
        <v>54</v>
      </c>
      <c r="B63" s="268"/>
      <c r="C63" s="91">
        <f>SUM(C53:C62)</f>
        <v>474378</v>
      </c>
      <c r="D63" s="91">
        <f t="shared" ref="D63:I63" si="17">SUM(D53:D62)</f>
        <v>0</v>
      </c>
      <c r="E63" s="92">
        <f t="shared" si="17"/>
        <v>474378</v>
      </c>
      <c r="F63" s="95">
        <f>E63/$E$89*100</f>
        <v>0.9304378558430334</v>
      </c>
      <c r="G63" s="93">
        <f t="shared" si="17"/>
        <v>18057</v>
      </c>
      <c r="H63" s="94">
        <f t="shared" si="17"/>
        <v>0</v>
      </c>
      <c r="I63" s="91">
        <f t="shared" si="17"/>
        <v>18057</v>
      </c>
      <c r="J63" s="96">
        <f>I63/$I$89*100</f>
        <v>3.541672751046139E-2</v>
      </c>
      <c r="K63" s="97">
        <f t="shared" ref="K63" si="18">J63-F63</f>
        <v>-0.89502112833257197</v>
      </c>
    </row>
    <row r="64" spans="1:11" ht="16.5" thickBot="1">
      <c r="A64" s="305"/>
      <c r="B64" s="305"/>
      <c r="C64" s="305"/>
      <c r="D64" s="305"/>
      <c r="E64" s="306"/>
      <c r="F64" s="305"/>
      <c r="G64" s="305"/>
      <c r="H64" s="307"/>
      <c r="I64" s="305"/>
      <c r="J64" s="305"/>
      <c r="K64" s="308"/>
    </row>
    <row r="65" spans="1:11" ht="16.5" thickBot="1">
      <c r="A65" s="259" t="s">
        <v>55</v>
      </c>
      <c r="B65" s="259"/>
      <c r="C65" s="259"/>
      <c r="D65" s="259"/>
      <c r="E65" s="260"/>
      <c r="F65" s="259"/>
      <c r="G65" s="259"/>
      <c r="H65" s="261"/>
      <c r="I65" s="259"/>
      <c r="J65" s="259"/>
      <c r="K65" s="262"/>
    </row>
    <row r="66" spans="1:11" ht="16.5" thickBot="1">
      <c r="A66" s="302" t="s">
        <v>56</v>
      </c>
      <c r="B66" s="302"/>
      <c r="C66" s="302"/>
      <c r="D66" s="302"/>
      <c r="E66" s="303"/>
      <c r="F66" s="302"/>
      <c r="G66" s="302"/>
      <c r="H66" s="304"/>
      <c r="I66" s="302"/>
      <c r="J66" s="302"/>
      <c r="K66" s="262"/>
    </row>
    <row r="67" spans="1:11">
      <c r="A67" s="263" t="s">
        <v>57</v>
      </c>
      <c r="B67" s="264"/>
      <c r="C67" s="19">
        <v>963882</v>
      </c>
      <c r="D67" s="19">
        <f t="shared" ref="D67:D68" si="19">E67-C67</f>
        <v>0</v>
      </c>
      <c r="E67" s="19">
        <v>963882</v>
      </c>
      <c r="F67" s="15">
        <f>E67/$E$89*100</f>
        <v>1.8905436199943813</v>
      </c>
      <c r="G67" s="21">
        <v>672546</v>
      </c>
      <c r="H67" s="22">
        <f t="shared" ref="H67:H68" si="20">I67-G67</f>
        <v>0</v>
      </c>
      <c r="I67" s="21">
        <v>672546</v>
      </c>
      <c r="J67" s="18">
        <f>I67/$I$89*100</f>
        <v>1.3191215827795739</v>
      </c>
      <c r="K67" s="69">
        <f t="shared" ref="K67:K68" si="21">J67-F67</f>
        <v>-0.57142203721480733</v>
      </c>
    </row>
    <row r="68" spans="1:11" ht="16.5" thickBot="1">
      <c r="A68" s="300" t="s">
        <v>58</v>
      </c>
      <c r="B68" s="301"/>
      <c r="C68" s="26"/>
      <c r="D68" s="26">
        <f t="shared" si="19"/>
        <v>0</v>
      </c>
      <c r="E68" s="27"/>
      <c r="F68" s="28"/>
      <c r="G68" s="29"/>
      <c r="H68" s="30">
        <f t="shared" si="20"/>
        <v>0</v>
      </c>
      <c r="I68" s="31"/>
      <c r="J68" s="32"/>
      <c r="K68" s="69">
        <f t="shared" si="21"/>
        <v>0</v>
      </c>
    </row>
    <row r="69" spans="1:11" ht="16.5" thickBot="1">
      <c r="A69" s="302" t="s">
        <v>59</v>
      </c>
      <c r="B69" s="302"/>
      <c r="C69" s="302"/>
      <c r="D69" s="302"/>
      <c r="E69" s="303"/>
      <c r="F69" s="302"/>
      <c r="G69" s="302"/>
      <c r="H69" s="304"/>
      <c r="I69" s="302"/>
      <c r="J69" s="302"/>
      <c r="K69" s="262"/>
    </row>
    <row r="70" spans="1:11" ht="53.25" customHeight="1">
      <c r="A70" s="263" t="s">
        <v>60</v>
      </c>
      <c r="B70" s="264"/>
      <c r="C70" s="90" t="s">
        <v>208</v>
      </c>
      <c r="D70" s="90" t="s">
        <v>209</v>
      </c>
      <c r="E70" s="90" t="s">
        <v>210</v>
      </c>
      <c r="F70" s="15">
        <f>E70/$E$89*100</f>
        <v>16.556669912039535</v>
      </c>
      <c r="G70" s="90" t="s">
        <v>211</v>
      </c>
      <c r="H70" s="90" t="s">
        <v>209</v>
      </c>
      <c r="I70" s="90" t="s">
        <v>212</v>
      </c>
      <c r="J70" s="18">
        <f t="shared" ref="J70:J71" si="22">I70/$I$89*100</f>
        <v>17.567938401843559</v>
      </c>
      <c r="K70" s="24">
        <f t="shared" ref="K70:K71" si="23">J70-F70</f>
        <v>1.0112684898040243</v>
      </c>
    </row>
    <row r="71" spans="1:11" ht="61.5" customHeight="1" thickBot="1">
      <c r="A71" s="300" t="s">
        <v>61</v>
      </c>
      <c r="B71" s="301"/>
      <c r="C71" s="90" t="s">
        <v>205</v>
      </c>
      <c r="D71" s="90" t="s">
        <v>206</v>
      </c>
      <c r="E71" s="90" t="s">
        <v>205</v>
      </c>
      <c r="F71" s="15">
        <f>E71/$E$89*100</f>
        <v>5.2250784323505499</v>
      </c>
      <c r="G71" s="90" t="s">
        <v>207</v>
      </c>
      <c r="H71" s="90" t="s">
        <v>206</v>
      </c>
      <c r="I71" s="90" t="s">
        <v>207</v>
      </c>
      <c r="J71" s="18">
        <f t="shared" si="22"/>
        <v>5.6409175335121731</v>
      </c>
      <c r="K71" s="32">
        <f t="shared" si="23"/>
        <v>0.41583910116162315</v>
      </c>
    </row>
    <row r="72" spans="1:11" ht="16.5" thickBot="1">
      <c r="A72" s="302" t="s">
        <v>62</v>
      </c>
      <c r="B72" s="302"/>
      <c r="C72" s="302"/>
      <c r="D72" s="302"/>
      <c r="E72" s="303"/>
      <c r="F72" s="302"/>
      <c r="G72" s="302"/>
      <c r="H72" s="304"/>
      <c r="I72" s="302"/>
      <c r="J72" s="302"/>
      <c r="K72" s="262"/>
    </row>
    <row r="73" spans="1:11">
      <c r="A73" s="202" t="s">
        <v>63</v>
      </c>
      <c r="B73" s="203"/>
      <c r="C73" s="49">
        <v>629616</v>
      </c>
      <c r="D73" s="49">
        <f>E73-C73</f>
        <v>0</v>
      </c>
      <c r="E73" s="50">
        <v>629616</v>
      </c>
      <c r="F73" s="15">
        <f>E73/$E$89*100</f>
        <v>1.2349193281401483</v>
      </c>
      <c r="G73" s="49">
        <v>608173</v>
      </c>
      <c r="H73" s="57">
        <f>I73-G73</f>
        <v>0</v>
      </c>
      <c r="I73" s="49">
        <v>608173</v>
      </c>
      <c r="J73" s="18">
        <f>I73/$I$89*100</f>
        <v>1.1928613512886879</v>
      </c>
      <c r="K73" s="69">
        <f t="shared" ref="K73:K79" si="24">J73-F73</f>
        <v>-4.2057976851460399E-2</v>
      </c>
    </row>
    <row r="74" spans="1:11">
      <c r="A74" s="204" t="s">
        <v>64</v>
      </c>
      <c r="B74" s="271"/>
      <c r="C74" s="52"/>
      <c r="D74" s="49">
        <f t="shared" ref="D74:D81" si="25">E74-C74</f>
        <v>0</v>
      </c>
      <c r="E74" s="53"/>
      <c r="F74" s="52"/>
      <c r="G74" s="52"/>
      <c r="H74" s="57">
        <f t="shared" ref="H74:H81" si="26">I74-G74</f>
        <v>0</v>
      </c>
      <c r="I74" s="52"/>
      <c r="J74" s="52"/>
      <c r="K74" s="69">
        <f t="shared" si="24"/>
        <v>0</v>
      </c>
    </row>
    <row r="75" spans="1:11">
      <c r="A75" s="204" t="s">
        <v>65</v>
      </c>
      <c r="B75" s="271"/>
      <c r="C75" s="52"/>
      <c r="D75" s="49">
        <f t="shared" si="25"/>
        <v>0</v>
      </c>
      <c r="E75" s="53"/>
      <c r="F75" s="52"/>
      <c r="G75" s="52"/>
      <c r="H75" s="57">
        <f t="shared" si="26"/>
        <v>0</v>
      </c>
      <c r="I75" s="52"/>
      <c r="J75" s="52"/>
      <c r="K75" s="69">
        <f t="shared" si="24"/>
        <v>0</v>
      </c>
    </row>
    <row r="76" spans="1:11">
      <c r="A76" s="204" t="s">
        <v>66</v>
      </c>
      <c r="B76" s="271"/>
      <c r="C76" s="52">
        <v>81324</v>
      </c>
      <c r="D76" s="49">
        <f t="shared" si="25"/>
        <v>0</v>
      </c>
      <c r="E76" s="53">
        <v>81324</v>
      </c>
      <c r="F76" s="15">
        <f>E76/$E$89*100</f>
        <v>0.1595076672792137</v>
      </c>
      <c r="G76" s="52">
        <v>54529</v>
      </c>
      <c r="H76" s="57">
        <f t="shared" si="26"/>
        <v>0</v>
      </c>
      <c r="I76" s="52">
        <v>54529</v>
      </c>
      <c r="J76" s="18">
        <f t="shared" ref="J76:J79" si="27">I76/$I$89*100</f>
        <v>0.10695235833294285</v>
      </c>
      <c r="K76" s="69">
        <f t="shared" si="24"/>
        <v>-5.2555308946270848E-2</v>
      </c>
    </row>
    <row r="77" spans="1:11" s="1" customFormat="1">
      <c r="A77" s="309" t="s">
        <v>202</v>
      </c>
      <c r="B77" s="310"/>
      <c r="C77" s="87">
        <v>599284</v>
      </c>
      <c r="D77" s="49">
        <f t="shared" si="25"/>
        <v>0</v>
      </c>
      <c r="E77" s="88">
        <v>599284</v>
      </c>
      <c r="F77" s="15">
        <f>E77/$E$89*100</f>
        <v>1.1754266007298744</v>
      </c>
      <c r="G77" s="87">
        <v>556669</v>
      </c>
      <c r="H77" s="89"/>
      <c r="I77" s="87">
        <v>556669</v>
      </c>
      <c r="J77" s="18">
        <f t="shared" si="27"/>
        <v>1.0918421823404236</v>
      </c>
      <c r="K77" s="69">
        <f t="shared" si="24"/>
        <v>-8.3584418389450743E-2</v>
      </c>
    </row>
    <row r="78" spans="1:11" s="1" customFormat="1">
      <c r="A78" s="309" t="s">
        <v>203</v>
      </c>
      <c r="B78" s="310"/>
      <c r="C78" s="87">
        <v>93217</v>
      </c>
      <c r="D78" s="49">
        <f t="shared" si="25"/>
        <v>0</v>
      </c>
      <c r="E78" s="88">
        <v>93217</v>
      </c>
      <c r="F78" s="15">
        <f>E78/$E$89*100</f>
        <v>0.18283441813937415</v>
      </c>
      <c r="G78" s="87">
        <v>98178</v>
      </c>
      <c r="H78" s="89"/>
      <c r="I78" s="87">
        <v>98178</v>
      </c>
      <c r="J78" s="18">
        <f t="shared" si="27"/>
        <v>0.19256484873024746</v>
      </c>
      <c r="K78" s="69">
        <f t="shared" si="24"/>
        <v>9.7304305908733069E-3</v>
      </c>
    </row>
    <row r="79" spans="1:11" s="1" customFormat="1">
      <c r="A79" s="309" t="s">
        <v>204</v>
      </c>
      <c r="B79" s="310"/>
      <c r="C79" s="87">
        <v>49500</v>
      </c>
      <c r="D79" s="49">
        <f t="shared" si="25"/>
        <v>0</v>
      </c>
      <c r="E79" s="88">
        <v>49500</v>
      </c>
      <c r="F79" s="15">
        <f>E79/$E$89*100</f>
        <v>9.7088553567471828E-2</v>
      </c>
      <c r="G79" s="87">
        <v>10500</v>
      </c>
      <c r="H79" s="89"/>
      <c r="I79" s="87">
        <v>10500</v>
      </c>
      <c r="J79" s="18">
        <f t="shared" si="27"/>
        <v>2.0594541665827359E-2</v>
      </c>
      <c r="K79" s="69">
        <f t="shared" si="24"/>
        <v>-7.6494011901644468E-2</v>
      </c>
    </row>
    <row r="80" spans="1:11">
      <c r="A80" s="204" t="s">
        <v>67</v>
      </c>
      <c r="B80" s="271"/>
      <c r="C80" s="52"/>
      <c r="D80" s="49">
        <f t="shared" si="25"/>
        <v>0</v>
      </c>
      <c r="E80" s="53"/>
      <c r="F80" s="52"/>
      <c r="G80" s="52"/>
      <c r="H80" s="57">
        <f t="shared" si="26"/>
        <v>0</v>
      </c>
      <c r="I80" s="52"/>
      <c r="J80" s="18"/>
      <c r="K80" s="58">
        <f t="shared" ref="K80:K81" si="28">J80-F80</f>
        <v>0</v>
      </c>
    </row>
    <row r="81" spans="1:11">
      <c r="A81" s="204" t="s">
        <v>68</v>
      </c>
      <c r="B81" s="271"/>
      <c r="C81" s="52"/>
      <c r="D81" s="49">
        <f t="shared" si="25"/>
        <v>0</v>
      </c>
      <c r="E81" s="53"/>
      <c r="F81" s="52"/>
      <c r="G81" s="52"/>
      <c r="H81" s="57">
        <f t="shared" si="26"/>
        <v>0</v>
      </c>
      <c r="I81" s="52"/>
      <c r="J81" s="52"/>
      <c r="K81" s="58">
        <f t="shared" si="28"/>
        <v>0</v>
      </c>
    </row>
    <row r="82" spans="1:11" ht="16.5" thickBot="1">
      <c r="A82" s="272"/>
      <c r="B82" s="273"/>
      <c r="C82" s="273"/>
      <c r="D82" s="273"/>
      <c r="E82" s="273"/>
      <c r="F82" s="273"/>
      <c r="G82" s="273"/>
      <c r="H82" s="273"/>
      <c r="I82" s="273"/>
      <c r="J82" s="273"/>
      <c r="K82" s="498"/>
    </row>
    <row r="83" spans="1:11" ht="16.5" thickBot="1">
      <c r="A83" s="265" t="s">
        <v>69</v>
      </c>
      <c r="B83" s="266"/>
      <c r="C83" s="98">
        <v>13520166</v>
      </c>
      <c r="D83" s="98">
        <v>1947</v>
      </c>
      <c r="E83" s="99">
        <v>13522113</v>
      </c>
      <c r="F83" s="106">
        <f>E83/$E$89*100</f>
        <v>26.522068532240549</v>
      </c>
      <c r="G83" s="100">
        <v>13831540</v>
      </c>
      <c r="H83" s="101">
        <v>1947</v>
      </c>
      <c r="I83" s="98">
        <v>13833487</v>
      </c>
      <c r="J83" s="107">
        <f t="shared" ref="J83" si="29">I83/$I$89*100</f>
        <v>27.132792800493437</v>
      </c>
      <c r="K83" s="108">
        <f t="shared" ref="K83" si="30">J83-F83</f>
        <v>0.61072426825288773</v>
      </c>
    </row>
    <row r="84" spans="1:11" ht="16.5" thickBot="1">
      <c r="A84" s="499"/>
      <c r="B84" s="500"/>
      <c r="C84" s="500"/>
      <c r="D84" s="500"/>
      <c r="E84" s="500"/>
      <c r="F84" s="500"/>
      <c r="G84" s="500"/>
      <c r="H84" s="500"/>
      <c r="I84" s="500"/>
      <c r="J84" s="500"/>
      <c r="K84" s="501"/>
    </row>
    <row r="85" spans="1:11" ht="16.5" thickBot="1">
      <c r="A85" s="267" t="s">
        <v>70</v>
      </c>
      <c r="B85" s="268"/>
      <c r="C85" s="91">
        <f t="shared" ref="C85:I85" si="31">C83+C63</f>
        <v>13994544</v>
      </c>
      <c r="D85" s="91">
        <f t="shared" si="31"/>
        <v>1947</v>
      </c>
      <c r="E85" s="92">
        <f t="shared" si="31"/>
        <v>13996491</v>
      </c>
      <c r="F85" s="95">
        <f>E85/$E$89*100</f>
        <v>27.452506388083581</v>
      </c>
      <c r="G85" s="93">
        <f t="shared" si="31"/>
        <v>13849597</v>
      </c>
      <c r="H85" s="94">
        <f t="shared" si="31"/>
        <v>1947</v>
      </c>
      <c r="I85" s="91">
        <f t="shared" si="31"/>
        <v>13851544</v>
      </c>
      <c r="J85" s="96">
        <f t="shared" ref="J85" si="32">I85/$I$89*100</f>
        <v>27.168209528003899</v>
      </c>
      <c r="K85" s="97">
        <f t="shared" ref="K85" si="33">J85-F85</f>
        <v>-0.28429686007968158</v>
      </c>
    </row>
    <row r="86" spans="1:11" ht="16.5" thickBot="1">
      <c r="A86" s="499"/>
      <c r="B86" s="500"/>
      <c r="C86" s="500"/>
      <c r="D86" s="500"/>
      <c r="E86" s="500"/>
      <c r="F86" s="500"/>
      <c r="G86" s="500"/>
      <c r="H86" s="500"/>
      <c r="I86" s="500"/>
      <c r="J86" s="500"/>
      <c r="K86" s="501"/>
    </row>
    <row r="87" spans="1:11" ht="48" customHeight="1" thickBot="1">
      <c r="A87" s="269" t="s">
        <v>71</v>
      </c>
      <c r="B87" s="270"/>
      <c r="C87" s="44"/>
      <c r="D87" s="44">
        <f>E87-C87</f>
        <v>0</v>
      </c>
      <c r="E87" s="45"/>
      <c r="F87" s="55"/>
      <c r="G87" s="46"/>
      <c r="H87" s="47">
        <f>I87-G87</f>
        <v>0</v>
      </c>
      <c r="I87" s="44"/>
      <c r="J87" s="56"/>
      <c r="K87" s="59">
        <f t="shared" ref="K87" si="34">J87-F87</f>
        <v>0</v>
      </c>
    </row>
    <row r="88" spans="1:11" ht="16.5" thickBot="1">
      <c r="A88" s="499"/>
      <c r="B88" s="500"/>
      <c r="C88" s="500"/>
      <c r="D88" s="500"/>
      <c r="E88" s="500"/>
      <c r="F88" s="500"/>
      <c r="G88" s="500"/>
      <c r="H88" s="500"/>
      <c r="I88" s="500"/>
      <c r="J88" s="500"/>
      <c r="K88" s="501"/>
    </row>
    <row r="89" spans="1:11" ht="16.5" thickBot="1">
      <c r="A89" s="269" t="s">
        <v>72</v>
      </c>
      <c r="B89" s="270"/>
      <c r="C89" s="44">
        <f>C87+C85+C50</f>
        <v>50982436</v>
      </c>
      <c r="D89" s="44">
        <f t="shared" ref="D89:J89" si="35">D87+D85+D50</f>
        <v>1947</v>
      </c>
      <c r="E89" s="45">
        <f t="shared" si="35"/>
        <v>50984383</v>
      </c>
      <c r="F89" s="60">
        <f t="shared" si="35"/>
        <v>99.999999999999986</v>
      </c>
      <c r="G89" s="46">
        <f t="shared" si="35"/>
        <v>50982436</v>
      </c>
      <c r="H89" s="47">
        <f t="shared" si="35"/>
        <v>1947</v>
      </c>
      <c r="I89" s="44">
        <f t="shared" si="35"/>
        <v>50984383</v>
      </c>
      <c r="J89" s="60">
        <f t="shared" si="35"/>
        <v>100</v>
      </c>
      <c r="K89" s="48">
        <v>0</v>
      </c>
    </row>
    <row r="90" spans="1:11" ht="16.5" thickBot="1">
      <c r="A90" s="502"/>
      <c r="B90" s="502"/>
      <c r="C90" s="502"/>
      <c r="D90" s="502"/>
      <c r="E90" s="502"/>
      <c r="F90" s="502"/>
      <c r="G90" s="502"/>
      <c r="H90" s="502"/>
      <c r="I90" s="502"/>
      <c r="J90" s="502"/>
      <c r="K90" s="502"/>
    </row>
    <row r="91" spans="1:11" ht="16.5" thickBot="1">
      <c r="A91" s="311" t="s">
        <v>200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3"/>
    </row>
    <row r="92" spans="1:11" ht="16.5" thickBot="1">
      <c r="A92" s="319" t="s">
        <v>78</v>
      </c>
      <c r="B92" s="320"/>
      <c r="C92" s="320"/>
      <c r="D92" s="320"/>
      <c r="E92" s="320"/>
      <c r="F92" s="320"/>
      <c r="G92" s="320"/>
      <c r="H92" s="320"/>
      <c r="I92" s="320"/>
      <c r="J92" s="320"/>
      <c r="K92" s="321"/>
    </row>
    <row r="93" spans="1:11" ht="16.5" thickBot="1">
      <c r="A93" s="503"/>
      <c r="B93" s="503"/>
      <c r="C93" s="503"/>
      <c r="D93" s="503"/>
      <c r="E93" s="503"/>
      <c r="F93" s="503"/>
      <c r="G93" s="503"/>
      <c r="H93" s="503"/>
      <c r="I93" s="503"/>
      <c r="J93" s="503"/>
      <c r="K93" s="503"/>
    </row>
    <row r="94" spans="1:11">
      <c r="A94" s="61" t="s">
        <v>79</v>
      </c>
      <c r="B94" s="314" t="s">
        <v>80</v>
      </c>
      <c r="C94" s="314"/>
      <c r="D94" s="314"/>
      <c r="E94" s="314" t="s">
        <v>81</v>
      </c>
      <c r="F94" s="314"/>
      <c r="G94" s="314"/>
      <c r="H94" s="314" t="s">
        <v>82</v>
      </c>
      <c r="I94" s="314"/>
      <c r="J94" s="314"/>
      <c r="K94" s="62"/>
    </row>
    <row r="95" spans="1:11" ht="79.5" thickBot="1">
      <c r="A95" s="72"/>
      <c r="B95" s="315"/>
      <c r="C95" s="315"/>
      <c r="D95" s="315"/>
      <c r="E95" s="63" t="s">
        <v>83</v>
      </c>
      <c r="F95" s="63" t="s">
        <v>84</v>
      </c>
      <c r="G95" s="63" t="s">
        <v>85</v>
      </c>
      <c r="H95" s="63" t="s">
        <v>83</v>
      </c>
      <c r="I95" s="63" t="s">
        <v>84</v>
      </c>
      <c r="J95" s="63" t="s">
        <v>85</v>
      </c>
      <c r="K95" s="64" t="s">
        <v>86</v>
      </c>
    </row>
    <row r="96" spans="1:11" ht="52.5" customHeight="1">
      <c r="A96" s="71">
        <v>1</v>
      </c>
      <c r="B96" s="316" t="s">
        <v>249</v>
      </c>
      <c r="C96" s="317"/>
      <c r="D96" s="317"/>
      <c r="E96" s="71">
        <v>27300000</v>
      </c>
      <c r="F96" s="83">
        <v>53.545999999999999</v>
      </c>
      <c r="G96" s="71">
        <v>0</v>
      </c>
      <c r="H96" s="71">
        <v>27300000</v>
      </c>
      <c r="I96" s="111">
        <v>53.545999999999999</v>
      </c>
      <c r="J96" s="71">
        <v>0</v>
      </c>
      <c r="K96" s="71">
        <v>0</v>
      </c>
    </row>
    <row r="97" spans="1:11">
      <c r="A97" s="70">
        <v>2</v>
      </c>
      <c r="B97" s="318" t="s">
        <v>87</v>
      </c>
      <c r="C97" s="318"/>
      <c r="D97" s="318"/>
      <c r="E97" s="70">
        <v>9652022</v>
      </c>
      <c r="F97" s="84">
        <v>18.931000000000001</v>
      </c>
      <c r="G97" s="70">
        <v>0</v>
      </c>
      <c r="H97" s="70">
        <v>9687333</v>
      </c>
      <c r="I97" s="112">
        <v>19.001000000000001</v>
      </c>
      <c r="J97" s="70">
        <v>0</v>
      </c>
      <c r="K97" s="70">
        <v>7.0000000000000007E-2</v>
      </c>
    </row>
    <row r="98" spans="1:11">
      <c r="A98" s="70">
        <v>3</v>
      </c>
      <c r="B98" s="318" t="s">
        <v>88</v>
      </c>
      <c r="C98" s="318"/>
      <c r="D98" s="318"/>
      <c r="E98" s="70">
        <v>0</v>
      </c>
      <c r="F98" s="84">
        <v>0</v>
      </c>
      <c r="G98" s="70">
        <v>0</v>
      </c>
      <c r="H98" s="70">
        <v>79341</v>
      </c>
      <c r="I98" s="112">
        <v>0.156</v>
      </c>
      <c r="J98" s="70">
        <v>0</v>
      </c>
      <c r="K98" s="70">
        <v>0.14000000000000001</v>
      </c>
    </row>
    <row r="99" spans="1:11">
      <c r="A99" s="70">
        <v>4</v>
      </c>
      <c r="B99" s="318" t="s">
        <v>89</v>
      </c>
      <c r="C99" s="318"/>
      <c r="D99" s="318"/>
      <c r="E99" s="70">
        <v>35870</v>
      </c>
      <c r="F99" s="84">
        <v>7.0000000000000007E-2</v>
      </c>
      <c r="G99" s="70">
        <v>0</v>
      </c>
      <c r="H99" s="70">
        <v>66165</v>
      </c>
      <c r="I99" s="112">
        <v>0.13</v>
      </c>
      <c r="J99" s="70">
        <v>0</v>
      </c>
      <c r="K99" s="70">
        <v>0.06</v>
      </c>
    </row>
    <row r="100" spans="1:11" ht="16.5" thickBot="1">
      <c r="A100" s="504"/>
      <c r="B100" s="504"/>
      <c r="C100" s="504"/>
      <c r="D100" s="504"/>
      <c r="E100" s="504"/>
      <c r="F100" s="504"/>
      <c r="G100" s="504"/>
      <c r="H100" s="504"/>
      <c r="I100" s="504"/>
      <c r="J100" s="504"/>
      <c r="K100" s="504"/>
    </row>
    <row r="101" spans="1:11" ht="16.5" thickBot="1">
      <c r="A101" s="319" t="s">
        <v>90</v>
      </c>
      <c r="B101" s="320"/>
      <c r="C101" s="320"/>
      <c r="D101" s="320"/>
      <c r="E101" s="320"/>
      <c r="F101" s="320"/>
      <c r="G101" s="320"/>
      <c r="H101" s="320"/>
      <c r="I101" s="320"/>
      <c r="J101" s="320"/>
      <c r="K101" s="321"/>
    </row>
    <row r="102" spans="1:11" ht="16.5" thickBot="1">
      <c r="A102" s="500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</row>
    <row r="103" spans="1:11">
      <c r="A103" s="61" t="s">
        <v>79</v>
      </c>
      <c r="B103" s="322" t="s">
        <v>80</v>
      </c>
      <c r="C103" s="322"/>
      <c r="D103" s="322"/>
      <c r="E103" s="314" t="s">
        <v>91</v>
      </c>
      <c r="F103" s="314"/>
      <c r="G103" s="314"/>
      <c r="H103" s="314" t="s">
        <v>92</v>
      </c>
      <c r="I103" s="314"/>
      <c r="J103" s="314"/>
      <c r="K103" s="75"/>
    </row>
    <row r="104" spans="1:11" ht="95.25" thickBot="1">
      <c r="A104" s="72"/>
      <c r="B104" s="315"/>
      <c r="C104" s="315"/>
      <c r="D104" s="315"/>
      <c r="E104" s="63" t="s">
        <v>93</v>
      </c>
      <c r="F104" s="63" t="s">
        <v>94</v>
      </c>
      <c r="G104" s="77" t="s">
        <v>95</v>
      </c>
      <c r="H104" s="63" t="s">
        <v>96</v>
      </c>
      <c r="I104" s="77" t="s">
        <v>97</v>
      </c>
      <c r="J104" s="63" t="s">
        <v>98</v>
      </c>
      <c r="K104" s="64" t="s">
        <v>84</v>
      </c>
    </row>
    <row r="105" spans="1:11">
      <c r="A105" s="71">
        <v>1</v>
      </c>
      <c r="B105" s="317" t="s">
        <v>87</v>
      </c>
      <c r="C105" s="317"/>
      <c r="D105" s="317"/>
      <c r="E105" s="71">
        <v>9652022</v>
      </c>
      <c r="F105" s="71">
        <v>18.931000000000001</v>
      </c>
      <c r="G105" s="76" t="s">
        <v>201</v>
      </c>
      <c r="H105" s="76" t="s">
        <v>99</v>
      </c>
      <c r="I105" s="76" t="s">
        <v>99</v>
      </c>
      <c r="J105" s="76" t="s">
        <v>100</v>
      </c>
      <c r="K105" s="76" t="s">
        <v>100</v>
      </c>
    </row>
    <row r="106" spans="1:11">
      <c r="A106" s="73" t="s">
        <v>99</v>
      </c>
      <c r="B106" s="323" t="s">
        <v>100</v>
      </c>
      <c r="C106" s="323"/>
      <c r="D106" s="323"/>
      <c r="E106" s="73" t="s">
        <v>100</v>
      </c>
      <c r="F106" s="73" t="s">
        <v>100</v>
      </c>
      <c r="G106" s="73" t="s">
        <v>101</v>
      </c>
      <c r="H106" s="70">
        <v>1400</v>
      </c>
      <c r="I106" s="73" t="s">
        <v>102</v>
      </c>
      <c r="J106" s="70">
        <v>9653422</v>
      </c>
      <c r="K106" s="84">
        <v>18.934000000000001</v>
      </c>
    </row>
    <row r="107" spans="1:11">
      <c r="A107" s="73" t="s">
        <v>99</v>
      </c>
      <c r="B107" s="323" t="s">
        <v>100</v>
      </c>
      <c r="C107" s="323"/>
      <c r="D107" s="323"/>
      <c r="E107" s="73" t="s">
        <v>100</v>
      </c>
      <c r="F107" s="73" t="s">
        <v>100</v>
      </c>
      <c r="G107" s="73" t="s">
        <v>103</v>
      </c>
      <c r="H107" s="70">
        <v>6990</v>
      </c>
      <c r="I107" s="73" t="s">
        <v>102</v>
      </c>
      <c r="J107" s="70">
        <v>9660412</v>
      </c>
      <c r="K107" s="84">
        <v>18.948</v>
      </c>
    </row>
    <row r="108" spans="1:11">
      <c r="A108" s="73" t="s">
        <v>99</v>
      </c>
      <c r="B108" s="323" t="s">
        <v>100</v>
      </c>
      <c r="C108" s="323"/>
      <c r="D108" s="323"/>
      <c r="E108" s="73" t="s">
        <v>100</v>
      </c>
      <c r="F108" s="73" t="s">
        <v>100</v>
      </c>
      <c r="G108" s="73" t="s">
        <v>104</v>
      </c>
      <c r="H108" s="70">
        <v>1000</v>
      </c>
      <c r="I108" s="73" t="s">
        <v>102</v>
      </c>
      <c r="J108" s="70">
        <v>9661412</v>
      </c>
      <c r="K108" s="84">
        <v>18.95</v>
      </c>
    </row>
    <row r="109" spans="1:11">
      <c r="A109" s="73" t="s">
        <v>99</v>
      </c>
      <c r="B109" s="323" t="s">
        <v>100</v>
      </c>
      <c r="C109" s="323"/>
      <c r="D109" s="323"/>
      <c r="E109" s="73" t="s">
        <v>100</v>
      </c>
      <c r="F109" s="73" t="s">
        <v>100</v>
      </c>
      <c r="G109" s="73" t="s">
        <v>105</v>
      </c>
      <c r="H109" s="70">
        <v>3000</v>
      </c>
      <c r="I109" s="73" t="s">
        <v>102</v>
      </c>
      <c r="J109" s="70">
        <v>9664412</v>
      </c>
      <c r="K109" s="84">
        <v>18.956</v>
      </c>
    </row>
    <row r="110" spans="1:11">
      <c r="A110" s="73" t="s">
        <v>99</v>
      </c>
      <c r="B110" s="323" t="s">
        <v>100</v>
      </c>
      <c r="C110" s="323"/>
      <c r="D110" s="323"/>
      <c r="E110" s="73" t="s">
        <v>100</v>
      </c>
      <c r="F110" s="73" t="s">
        <v>100</v>
      </c>
      <c r="G110" s="73" t="s">
        <v>106</v>
      </c>
      <c r="H110" s="70">
        <v>200</v>
      </c>
      <c r="I110" s="73" t="s">
        <v>102</v>
      </c>
      <c r="J110" s="70">
        <v>9664612</v>
      </c>
      <c r="K110" s="84">
        <v>18.956</v>
      </c>
    </row>
    <row r="111" spans="1:11">
      <c r="A111" s="73" t="s">
        <v>99</v>
      </c>
      <c r="B111" s="323" t="s">
        <v>100</v>
      </c>
      <c r="C111" s="323"/>
      <c r="D111" s="323"/>
      <c r="E111" s="73" t="s">
        <v>100</v>
      </c>
      <c r="F111" s="73" t="s">
        <v>100</v>
      </c>
      <c r="G111" s="73" t="s">
        <v>107</v>
      </c>
      <c r="H111" s="70">
        <v>3414</v>
      </c>
      <c r="I111" s="73" t="s">
        <v>102</v>
      </c>
      <c r="J111" s="70">
        <v>9668026</v>
      </c>
      <c r="K111" s="84">
        <v>18.963000000000001</v>
      </c>
    </row>
    <row r="112" spans="1:11">
      <c r="A112" s="73" t="s">
        <v>99</v>
      </c>
      <c r="B112" s="323" t="s">
        <v>100</v>
      </c>
      <c r="C112" s="323"/>
      <c r="D112" s="323"/>
      <c r="E112" s="73" t="s">
        <v>100</v>
      </c>
      <c r="F112" s="73" t="s">
        <v>100</v>
      </c>
      <c r="G112" s="73" t="s">
        <v>108</v>
      </c>
      <c r="H112" s="70">
        <v>2050</v>
      </c>
      <c r="I112" s="73" t="s">
        <v>102</v>
      </c>
      <c r="J112" s="70">
        <v>9670076</v>
      </c>
      <c r="K112" s="84">
        <v>18.966999999999999</v>
      </c>
    </row>
    <row r="113" spans="1:11">
      <c r="A113" s="73" t="s">
        <v>99</v>
      </c>
      <c r="B113" s="323" t="s">
        <v>100</v>
      </c>
      <c r="C113" s="323"/>
      <c r="D113" s="323"/>
      <c r="E113" s="73" t="s">
        <v>100</v>
      </c>
      <c r="F113" s="73" t="s">
        <v>100</v>
      </c>
      <c r="G113" s="73" t="s">
        <v>109</v>
      </c>
      <c r="H113" s="70">
        <v>17257</v>
      </c>
      <c r="I113" s="73" t="s">
        <v>102</v>
      </c>
      <c r="J113" s="70">
        <v>9687333</v>
      </c>
      <c r="K113" s="84">
        <v>19.001000000000001</v>
      </c>
    </row>
    <row r="114" spans="1:11">
      <c r="A114" s="73" t="s">
        <v>99</v>
      </c>
      <c r="B114" s="323" t="s">
        <v>110</v>
      </c>
      <c r="C114" s="323"/>
      <c r="D114" s="323"/>
      <c r="E114" s="73" t="s">
        <v>100</v>
      </c>
      <c r="F114" s="73" t="s">
        <v>100</v>
      </c>
      <c r="G114" s="73" t="s">
        <v>111</v>
      </c>
      <c r="H114" s="73" t="s">
        <v>99</v>
      </c>
      <c r="I114" s="73" t="s">
        <v>99</v>
      </c>
      <c r="J114" s="70">
        <v>9687333</v>
      </c>
      <c r="K114" s="84">
        <v>19.001000000000001</v>
      </c>
    </row>
    <row r="115" spans="1:11">
      <c r="A115" s="505"/>
      <c r="B115" s="506"/>
      <c r="C115" s="506"/>
      <c r="D115" s="506"/>
      <c r="E115" s="506"/>
      <c r="F115" s="506"/>
      <c r="G115" s="506"/>
      <c r="H115" s="506"/>
      <c r="I115" s="506"/>
      <c r="J115" s="506"/>
      <c r="K115" s="507"/>
    </row>
    <row r="116" spans="1:11">
      <c r="A116" s="70">
        <v>2</v>
      </c>
      <c r="B116" s="318" t="s">
        <v>88</v>
      </c>
      <c r="C116" s="318"/>
      <c r="D116" s="318"/>
      <c r="E116" s="85">
        <v>0</v>
      </c>
      <c r="F116" s="74">
        <v>0</v>
      </c>
      <c r="G116" s="76" t="s">
        <v>201</v>
      </c>
      <c r="H116" s="73" t="s">
        <v>99</v>
      </c>
      <c r="I116" s="73" t="s">
        <v>99</v>
      </c>
      <c r="J116" s="73" t="s">
        <v>100</v>
      </c>
      <c r="K116" s="86" t="s">
        <v>100</v>
      </c>
    </row>
    <row r="117" spans="1:11" s="1" customFormat="1">
      <c r="A117" s="70"/>
      <c r="B117" s="178"/>
      <c r="C117" s="179"/>
      <c r="D117" s="180"/>
      <c r="E117" s="70"/>
      <c r="F117" s="70"/>
      <c r="G117" s="73" t="s">
        <v>112</v>
      </c>
      <c r="H117" s="70">
        <v>8287</v>
      </c>
      <c r="I117" s="73" t="s">
        <v>102</v>
      </c>
      <c r="J117" s="70">
        <v>8287</v>
      </c>
      <c r="K117" s="84">
        <v>1.6E-2</v>
      </c>
    </row>
    <row r="118" spans="1:11">
      <c r="A118" s="73" t="s">
        <v>99</v>
      </c>
      <c r="B118" s="323" t="s">
        <v>100</v>
      </c>
      <c r="C118" s="323"/>
      <c r="D118" s="323"/>
      <c r="E118" s="73" t="s">
        <v>100</v>
      </c>
      <c r="F118" s="73" t="s">
        <v>100</v>
      </c>
      <c r="G118" s="73" t="s">
        <v>113</v>
      </c>
      <c r="H118" s="70">
        <v>1</v>
      </c>
      <c r="I118" s="73" t="s">
        <v>102</v>
      </c>
      <c r="J118" s="70">
        <v>8288</v>
      </c>
      <c r="K118" s="84">
        <v>1.6E-2</v>
      </c>
    </row>
    <row r="119" spans="1:11">
      <c r="A119" s="73" t="s">
        <v>99</v>
      </c>
      <c r="B119" s="323" t="s">
        <v>100</v>
      </c>
      <c r="C119" s="323"/>
      <c r="D119" s="323"/>
      <c r="E119" s="73" t="s">
        <v>100</v>
      </c>
      <c r="F119" s="73" t="s">
        <v>100</v>
      </c>
      <c r="G119" s="73" t="s">
        <v>114</v>
      </c>
      <c r="H119" s="70">
        <v>1326</v>
      </c>
      <c r="I119" s="73" t="s">
        <v>102</v>
      </c>
      <c r="J119" s="70">
        <v>9614</v>
      </c>
      <c r="K119" s="84">
        <v>1.9E-2</v>
      </c>
    </row>
    <row r="120" spans="1:11">
      <c r="A120" s="73" t="s">
        <v>99</v>
      </c>
      <c r="B120" s="323" t="s">
        <v>100</v>
      </c>
      <c r="C120" s="323"/>
      <c r="D120" s="323"/>
      <c r="E120" s="73" t="s">
        <v>100</v>
      </c>
      <c r="F120" s="73" t="s">
        <v>100</v>
      </c>
      <c r="G120" s="73" t="s">
        <v>115</v>
      </c>
      <c r="H120" s="70">
        <v>6</v>
      </c>
      <c r="I120" s="73" t="s">
        <v>102</v>
      </c>
      <c r="J120" s="70">
        <v>9620</v>
      </c>
      <c r="K120" s="84">
        <v>1.9E-2</v>
      </c>
    </row>
    <row r="121" spans="1:11">
      <c r="A121" s="73" t="s">
        <v>99</v>
      </c>
      <c r="B121" s="323" t="s">
        <v>100</v>
      </c>
      <c r="C121" s="323"/>
      <c r="D121" s="323"/>
      <c r="E121" s="73" t="s">
        <v>100</v>
      </c>
      <c r="F121" s="73" t="s">
        <v>100</v>
      </c>
      <c r="G121" s="73" t="s">
        <v>116</v>
      </c>
      <c r="H121" s="70">
        <v>1300</v>
      </c>
      <c r="I121" s="73" t="s">
        <v>102</v>
      </c>
      <c r="J121" s="70">
        <v>10920</v>
      </c>
      <c r="K121" s="84">
        <v>2.1000000000000001E-2</v>
      </c>
    </row>
    <row r="122" spans="1:11">
      <c r="A122" s="73" t="s">
        <v>99</v>
      </c>
      <c r="B122" s="323" t="s">
        <v>100</v>
      </c>
      <c r="C122" s="323"/>
      <c r="D122" s="323"/>
      <c r="E122" s="73" t="s">
        <v>100</v>
      </c>
      <c r="F122" s="73" t="s">
        <v>100</v>
      </c>
      <c r="G122" s="73" t="s">
        <v>117</v>
      </c>
      <c r="H122" s="70">
        <v>1300</v>
      </c>
      <c r="I122" s="73" t="s">
        <v>102</v>
      </c>
      <c r="J122" s="70">
        <v>12220</v>
      </c>
      <c r="K122" s="84">
        <v>2.4E-2</v>
      </c>
    </row>
    <row r="123" spans="1:11">
      <c r="A123" s="73" t="s">
        <v>99</v>
      </c>
      <c r="B123" s="323" t="s">
        <v>100</v>
      </c>
      <c r="C123" s="323"/>
      <c r="D123" s="323"/>
      <c r="E123" s="73" t="s">
        <v>100</v>
      </c>
      <c r="F123" s="73" t="s">
        <v>100</v>
      </c>
      <c r="G123" s="73" t="s">
        <v>118</v>
      </c>
      <c r="H123" s="70">
        <v>2200</v>
      </c>
      <c r="I123" s="73" t="s">
        <v>102</v>
      </c>
      <c r="J123" s="70">
        <v>14420</v>
      </c>
      <c r="K123" s="84">
        <v>2.8000000000000001E-2</v>
      </c>
    </row>
    <row r="124" spans="1:11">
      <c r="A124" s="73" t="s">
        <v>99</v>
      </c>
      <c r="B124" s="323" t="s">
        <v>100</v>
      </c>
      <c r="C124" s="323"/>
      <c r="D124" s="323"/>
      <c r="E124" s="73" t="s">
        <v>100</v>
      </c>
      <c r="F124" s="73" t="s">
        <v>100</v>
      </c>
      <c r="G124" s="73" t="s">
        <v>101</v>
      </c>
      <c r="H124" s="70">
        <v>1300</v>
      </c>
      <c r="I124" s="73" t="s">
        <v>102</v>
      </c>
      <c r="J124" s="70">
        <v>15720</v>
      </c>
      <c r="K124" s="84">
        <v>3.1E-2</v>
      </c>
    </row>
    <row r="125" spans="1:11">
      <c r="A125" s="73" t="s">
        <v>99</v>
      </c>
      <c r="B125" s="323" t="s">
        <v>100</v>
      </c>
      <c r="C125" s="323"/>
      <c r="D125" s="323"/>
      <c r="E125" s="73" t="s">
        <v>100</v>
      </c>
      <c r="F125" s="73" t="s">
        <v>100</v>
      </c>
      <c r="G125" s="73" t="s">
        <v>103</v>
      </c>
      <c r="H125" s="70">
        <v>5000</v>
      </c>
      <c r="I125" s="73" t="s">
        <v>102</v>
      </c>
      <c r="J125" s="70">
        <v>20720</v>
      </c>
      <c r="K125" s="84">
        <v>4.1000000000000002E-2</v>
      </c>
    </row>
    <row r="126" spans="1:11">
      <c r="A126" s="73" t="s">
        <v>99</v>
      </c>
      <c r="B126" s="323" t="s">
        <v>100</v>
      </c>
      <c r="C126" s="323"/>
      <c r="D126" s="323"/>
      <c r="E126" s="73" t="s">
        <v>100</v>
      </c>
      <c r="F126" s="73" t="s">
        <v>100</v>
      </c>
      <c r="G126" s="73" t="s">
        <v>119</v>
      </c>
      <c r="H126" s="70">
        <v>1000</v>
      </c>
      <c r="I126" s="73" t="s">
        <v>102</v>
      </c>
      <c r="J126" s="70">
        <v>21720</v>
      </c>
      <c r="K126" s="84">
        <v>4.2999999999999997E-2</v>
      </c>
    </row>
    <row r="127" spans="1:11">
      <c r="A127" s="73" t="s">
        <v>99</v>
      </c>
      <c r="B127" s="323" t="s">
        <v>100</v>
      </c>
      <c r="C127" s="323"/>
      <c r="D127" s="323"/>
      <c r="E127" s="73" t="s">
        <v>100</v>
      </c>
      <c r="F127" s="73" t="s">
        <v>100</v>
      </c>
      <c r="G127" s="73" t="s">
        <v>104</v>
      </c>
      <c r="H127" s="70">
        <v>1000</v>
      </c>
      <c r="I127" s="73" t="s">
        <v>102</v>
      </c>
      <c r="J127" s="70">
        <v>22720</v>
      </c>
      <c r="K127" s="84">
        <v>4.4999999999999998E-2</v>
      </c>
    </row>
    <row r="128" spans="1:11">
      <c r="A128" s="73" t="s">
        <v>99</v>
      </c>
      <c r="B128" s="323" t="s">
        <v>100</v>
      </c>
      <c r="C128" s="323"/>
      <c r="D128" s="323"/>
      <c r="E128" s="73" t="s">
        <v>100</v>
      </c>
      <c r="F128" s="73" t="s">
        <v>100</v>
      </c>
      <c r="G128" s="73" t="s">
        <v>105</v>
      </c>
      <c r="H128" s="70">
        <v>4000</v>
      </c>
      <c r="I128" s="73" t="s">
        <v>102</v>
      </c>
      <c r="J128" s="70">
        <v>26720</v>
      </c>
      <c r="K128" s="84">
        <v>5.1999999999999998E-2</v>
      </c>
    </row>
    <row r="129" spans="1:11">
      <c r="A129" s="73" t="s">
        <v>99</v>
      </c>
      <c r="B129" s="323" t="s">
        <v>100</v>
      </c>
      <c r="C129" s="323"/>
      <c r="D129" s="323"/>
      <c r="E129" s="73" t="s">
        <v>100</v>
      </c>
      <c r="F129" s="73" t="s">
        <v>100</v>
      </c>
      <c r="G129" s="73" t="s">
        <v>120</v>
      </c>
      <c r="H129" s="70">
        <v>3400</v>
      </c>
      <c r="I129" s="73" t="s">
        <v>102</v>
      </c>
      <c r="J129" s="70">
        <v>30120</v>
      </c>
      <c r="K129" s="84">
        <v>5.8999999999999997E-2</v>
      </c>
    </row>
    <row r="130" spans="1:11">
      <c r="A130" s="73" t="s">
        <v>99</v>
      </c>
      <c r="B130" s="323" t="s">
        <v>100</v>
      </c>
      <c r="C130" s="323"/>
      <c r="D130" s="323"/>
      <c r="E130" s="73" t="s">
        <v>100</v>
      </c>
      <c r="F130" s="73" t="s">
        <v>100</v>
      </c>
      <c r="G130" s="73" t="s">
        <v>121</v>
      </c>
      <c r="H130" s="70">
        <v>1500</v>
      </c>
      <c r="I130" s="73" t="s">
        <v>102</v>
      </c>
      <c r="J130" s="70">
        <v>31620</v>
      </c>
      <c r="K130" s="84">
        <v>6.2E-2</v>
      </c>
    </row>
    <row r="131" spans="1:11">
      <c r="A131" s="73" t="s">
        <v>99</v>
      </c>
      <c r="B131" s="323" t="s">
        <v>100</v>
      </c>
      <c r="C131" s="323"/>
      <c r="D131" s="323"/>
      <c r="E131" s="73" t="s">
        <v>100</v>
      </c>
      <c r="F131" s="73" t="s">
        <v>100</v>
      </c>
      <c r="G131" s="73" t="s">
        <v>122</v>
      </c>
      <c r="H131" s="70">
        <v>1490</v>
      </c>
      <c r="I131" s="73" t="s">
        <v>102</v>
      </c>
      <c r="J131" s="70">
        <v>33110</v>
      </c>
      <c r="K131" s="84">
        <v>6.5000000000000002E-2</v>
      </c>
    </row>
    <row r="132" spans="1:11">
      <c r="A132" s="73" t="s">
        <v>99</v>
      </c>
      <c r="B132" s="323" t="s">
        <v>100</v>
      </c>
      <c r="C132" s="323"/>
      <c r="D132" s="323"/>
      <c r="E132" s="73" t="s">
        <v>100</v>
      </c>
      <c r="F132" s="73" t="s">
        <v>100</v>
      </c>
      <c r="G132" s="73" t="s">
        <v>123</v>
      </c>
      <c r="H132" s="70">
        <v>1450</v>
      </c>
      <c r="I132" s="73" t="s">
        <v>102</v>
      </c>
      <c r="J132" s="70">
        <v>34560</v>
      </c>
      <c r="K132" s="84">
        <v>6.8000000000000005E-2</v>
      </c>
    </row>
    <row r="133" spans="1:11">
      <c r="A133" s="73" t="s">
        <v>99</v>
      </c>
      <c r="B133" s="323" t="s">
        <v>100</v>
      </c>
      <c r="C133" s="323"/>
      <c r="D133" s="323"/>
      <c r="E133" s="73" t="s">
        <v>100</v>
      </c>
      <c r="F133" s="73" t="s">
        <v>100</v>
      </c>
      <c r="G133" s="73" t="s">
        <v>106</v>
      </c>
      <c r="H133" s="70">
        <v>1753</v>
      </c>
      <c r="I133" s="73" t="s">
        <v>102</v>
      </c>
      <c r="J133" s="70">
        <v>36313</v>
      </c>
      <c r="K133" s="84">
        <v>7.0999999999999994E-2</v>
      </c>
    </row>
    <row r="134" spans="1:11">
      <c r="A134" s="73" t="s">
        <v>99</v>
      </c>
      <c r="B134" s="323" t="s">
        <v>100</v>
      </c>
      <c r="C134" s="323"/>
      <c r="D134" s="323"/>
      <c r="E134" s="73" t="s">
        <v>100</v>
      </c>
      <c r="F134" s="73" t="s">
        <v>100</v>
      </c>
      <c r="G134" s="73" t="s">
        <v>107</v>
      </c>
      <c r="H134" s="70">
        <v>7300</v>
      </c>
      <c r="I134" s="73" t="s">
        <v>102</v>
      </c>
      <c r="J134" s="70">
        <v>43613</v>
      </c>
      <c r="K134" s="84">
        <v>8.5999999999999993E-2</v>
      </c>
    </row>
    <row r="135" spans="1:11">
      <c r="A135" s="73" t="s">
        <v>99</v>
      </c>
      <c r="B135" s="323" t="s">
        <v>100</v>
      </c>
      <c r="C135" s="323"/>
      <c r="D135" s="323"/>
      <c r="E135" s="73" t="s">
        <v>100</v>
      </c>
      <c r="F135" s="73" t="s">
        <v>100</v>
      </c>
      <c r="G135" s="73" t="s">
        <v>108</v>
      </c>
      <c r="H135" s="70">
        <v>19284</v>
      </c>
      <c r="I135" s="73" t="s">
        <v>102</v>
      </c>
      <c r="J135" s="70">
        <v>62897</v>
      </c>
      <c r="K135" s="84">
        <v>0.123</v>
      </c>
    </row>
    <row r="136" spans="1:11">
      <c r="A136" s="73" t="s">
        <v>99</v>
      </c>
      <c r="B136" s="323" t="s">
        <v>100</v>
      </c>
      <c r="C136" s="323"/>
      <c r="D136" s="323"/>
      <c r="E136" s="73" t="s">
        <v>100</v>
      </c>
      <c r="F136" s="73" t="s">
        <v>100</v>
      </c>
      <c r="G136" s="73" t="s">
        <v>109</v>
      </c>
      <c r="H136" s="70">
        <v>14744</v>
      </c>
      <c r="I136" s="73" t="s">
        <v>102</v>
      </c>
      <c r="J136" s="70">
        <v>77641</v>
      </c>
      <c r="K136" s="84">
        <v>0.152</v>
      </c>
    </row>
    <row r="137" spans="1:11">
      <c r="A137" s="73" t="s">
        <v>99</v>
      </c>
      <c r="B137" s="323" t="s">
        <v>100</v>
      </c>
      <c r="C137" s="323"/>
      <c r="D137" s="323"/>
      <c r="E137" s="73" t="s">
        <v>100</v>
      </c>
      <c r="F137" s="73" t="s">
        <v>100</v>
      </c>
      <c r="G137" s="73" t="s">
        <v>124</v>
      </c>
      <c r="H137" s="70">
        <v>1700</v>
      </c>
      <c r="I137" s="73" t="s">
        <v>102</v>
      </c>
      <c r="J137" s="70">
        <v>79341</v>
      </c>
      <c r="K137" s="84">
        <v>0.156</v>
      </c>
    </row>
    <row r="138" spans="1:11">
      <c r="A138" s="73" t="s">
        <v>99</v>
      </c>
      <c r="B138" s="323" t="s">
        <v>110</v>
      </c>
      <c r="C138" s="323"/>
      <c r="D138" s="323"/>
      <c r="E138" s="73" t="s">
        <v>100</v>
      </c>
      <c r="F138" s="73" t="s">
        <v>100</v>
      </c>
      <c r="G138" s="73" t="s">
        <v>111</v>
      </c>
      <c r="H138" s="73" t="s">
        <v>99</v>
      </c>
      <c r="I138" s="73" t="s">
        <v>99</v>
      </c>
      <c r="J138" s="70">
        <v>79341</v>
      </c>
      <c r="K138" s="84">
        <v>0.156</v>
      </c>
    </row>
    <row r="139" spans="1:11">
      <c r="A139" s="505"/>
      <c r="B139" s="506"/>
      <c r="C139" s="506"/>
      <c r="D139" s="506"/>
      <c r="E139" s="506"/>
      <c r="F139" s="506"/>
      <c r="G139" s="506"/>
      <c r="H139" s="506"/>
      <c r="I139" s="506"/>
      <c r="J139" s="506"/>
      <c r="K139" s="507"/>
    </row>
    <row r="140" spans="1:11">
      <c r="A140" s="70">
        <v>3</v>
      </c>
      <c r="B140" s="318" t="s">
        <v>89</v>
      </c>
      <c r="C140" s="318"/>
      <c r="D140" s="318"/>
      <c r="E140" s="70">
        <v>35870</v>
      </c>
      <c r="F140" s="84">
        <v>7.0000000000000007E-2</v>
      </c>
      <c r="G140" s="73" t="s">
        <v>201</v>
      </c>
      <c r="H140" s="73" t="s">
        <v>99</v>
      </c>
      <c r="I140" s="73" t="s">
        <v>99</v>
      </c>
      <c r="J140" s="73" t="s">
        <v>100</v>
      </c>
      <c r="K140" s="86" t="s">
        <v>100</v>
      </c>
    </row>
    <row r="141" spans="1:11">
      <c r="A141" s="73" t="s">
        <v>99</v>
      </c>
      <c r="B141" s="323" t="s">
        <v>100</v>
      </c>
      <c r="C141" s="323"/>
      <c r="D141" s="323"/>
      <c r="E141" s="73" t="s">
        <v>100</v>
      </c>
      <c r="F141" s="73" t="s">
        <v>100</v>
      </c>
      <c r="G141" s="73" t="s">
        <v>112</v>
      </c>
      <c r="H141" s="70">
        <v>20895</v>
      </c>
      <c r="I141" s="73" t="s">
        <v>102</v>
      </c>
      <c r="J141" s="70">
        <v>56765</v>
      </c>
      <c r="K141" s="84">
        <v>0.111</v>
      </c>
    </row>
    <row r="142" spans="1:11">
      <c r="A142" s="73" t="s">
        <v>99</v>
      </c>
      <c r="B142" s="323" t="s">
        <v>100</v>
      </c>
      <c r="C142" s="323"/>
      <c r="D142" s="323"/>
      <c r="E142" s="73" t="s">
        <v>100</v>
      </c>
      <c r="F142" s="73" t="s">
        <v>100</v>
      </c>
      <c r="G142" s="73" t="s">
        <v>125</v>
      </c>
      <c r="H142" s="70">
        <v>5850</v>
      </c>
      <c r="I142" s="73" t="s">
        <v>102</v>
      </c>
      <c r="J142" s="70">
        <v>62615</v>
      </c>
      <c r="K142" s="84">
        <v>0.123</v>
      </c>
    </row>
    <row r="143" spans="1:11">
      <c r="A143" s="73" t="s">
        <v>99</v>
      </c>
      <c r="B143" s="323" t="s">
        <v>100</v>
      </c>
      <c r="C143" s="323"/>
      <c r="D143" s="323"/>
      <c r="E143" s="73" t="s">
        <v>100</v>
      </c>
      <c r="F143" s="73" t="s">
        <v>100</v>
      </c>
      <c r="G143" s="73" t="s">
        <v>107</v>
      </c>
      <c r="H143" s="70">
        <v>1850</v>
      </c>
      <c r="I143" s="73" t="s">
        <v>102</v>
      </c>
      <c r="J143" s="70">
        <v>64465</v>
      </c>
      <c r="K143" s="84">
        <v>0.126</v>
      </c>
    </row>
    <row r="144" spans="1:11">
      <c r="A144" s="73" t="s">
        <v>99</v>
      </c>
      <c r="B144" s="323" t="s">
        <v>100</v>
      </c>
      <c r="C144" s="323"/>
      <c r="D144" s="323"/>
      <c r="E144" s="73" t="s">
        <v>100</v>
      </c>
      <c r="F144" s="73" t="s">
        <v>100</v>
      </c>
      <c r="G144" s="73" t="s">
        <v>126</v>
      </c>
      <c r="H144" s="70">
        <v>1700</v>
      </c>
      <c r="I144" s="73" t="s">
        <v>102</v>
      </c>
      <c r="J144" s="70">
        <v>66165</v>
      </c>
      <c r="K144" s="84">
        <v>0.13</v>
      </c>
    </row>
    <row r="145" spans="1:11">
      <c r="A145" s="73" t="s">
        <v>99</v>
      </c>
      <c r="B145" s="323" t="s">
        <v>110</v>
      </c>
      <c r="C145" s="323"/>
      <c r="D145" s="323"/>
      <c r="E145" s="73" t="s">
        <v>100</v>
      </c>
      <c r="F145" s="73" t="s">
        <v>100</v>
      </c>
      <c r="G145" s="73" t="s">
        <v>111</v>
      </c>
      <c r="H145" s="73" t="s">
        <v>99</v>
      </c>
      <c r="I145" s="73" t="s">
        <v>99</v>
      </c>
      <c r="J145" s="70">
        <v>66165</v>
      </c>
      <c r="K145" s="84">
        <v>0.13</v>
      </c>
    </row>
    <row r="146" spans="1:11" ht="16.5" thickBot="1">
      <c r="A146" s="504"/>
      <c r="B146" s="504"/>
      <c r="C146" s="504"/>
      <c r="D146" s="504"/>
      <c r="E146" s="504"/>
      <c r="F146" s="504"/>
      <c r="G146" s="504"/>
      <c r="H146" s="504"/>
      <c r="I146" s="504"/>
      <c r="J146" s="504"/>
      <c r="K146" s="504"/>
    </row>
    <row r="147" spans="1:11" ht="16.5" thickBot="1">
      <c r="A147" s="326" t="s">
        <v>127</v>
      </c>
      <c r="B147" s="327"/>
      <c r="C147" s="327"/>
      <c r="D147" s="327"/>
      <c r="E147" s="327"/>
      <c r="F147" s="327"/>
      <c r="G147" s="327"/>
      <c r="H147" s="327"/>
      <c r="I147" s="327"/>
      <c r="J147" s="327"/>
      <c r="K147" s="328"/>
    </row>
    <row r="148" spans="1:11" ht="16.5" thickBot="1">
      <c r="A148" s="500"/>
      <c r="B148" s="500"/>
      <c r="C148" s="500"/>
      <c r="D148" s="500"/>
      <c r="E148" s="500"/>
      <c r="F148" s="500"/>
      <c r="G148" s="500"/>
      <c r="H148" s="500"/>
      <c r="I148" s="500"/>
      <c r="J148" s="500"/>
      <c r="K148" s="500"/>
    </row>
    <row r="149" spans="1:11" ht="95.25" thickBot="1">
      <c r="A149" s="78" t="s">
        <v>79</v>
      </c>
      <c r="B149" s="324" t="s">
        <v>128</v>
      </c>
      <c r="C149" s="325"/>
      <c r="D149" s="325"/>
      <c r="E149" s="79" t="s">
        <v>129</v>
      </c>
      <c r="F149" s="79" t="s">
        <v>94</v>
      </c>
      <c r="G149" s="80" t="s">
        <v>95</v>
      </c>
      <c r="H149" s="79" t="s">
        <v>96</v>
      </c>
      <c r="I149" s="80" t="s">
        <v>97</v>
      </c>
      <c r="J149" s="79" t="s">
        <v>98</v>
      </c>
      <c r="K149" s="81" t="s">
        <v>84</v>
      </c>
    </row>
    <row r="150" spans="1:11">
      <c r="A150" s="71">
        <v>1</v>
      </c>
      <c r="B150" s="317" t="s">
        <v>130</v>
      </c>
      <c r="C150" s="317"/>
      <c r="D150" s="317"/>
      <c r="E150" s="71">
        <v>237270</v>
      </c>
      <c r="F150" s="71">
        <v>0.46500000000000002</v>
      </c>
      <c r="G150" s="76" t="s">
        <v>201</v>
      </c>
      <c r="H150" s="76" t="s">
        <v>99</v>
      </c>
      <c r="I150" s="76" t="s">
        <v>99</v>
      </c>
      <c r="J150" s="76" t="s">
        <v>100</v>
      </c>
      <c r="K150" s="76" t="s">
        <v>100</v>
      </c>
    </row>
    <row r="151" spans="1:11">
      <c r="A151" s="73" t="s">
        <v>99</v>
      </c>
      <c r="B151" s="323" t="s">
        <v>100</v>
      </c>
      <c r="C151" s="323"/>
      <c r="D151" s="323"/>
      <c r="E151" s="73" t="s">
        <v>100</v>
      </c>
      <c r="F151" s="73" t="s">
        <v>100</v>
      </c>
      <c r="G151" s="73" t="s">
        <v>104</v>
      </c>
      <c r="H151" s="70">
        <v>-100000</v>
      </c>
      <c r="I151" s="73" t="s">
        <v>131</v>
      </c>
      <c r="J151" s="70">
        <v>137270</v>
      </c>
      <c r="K151" s="84">
        <v>0.26900000000000002</v>
      </c>
    </row>
    <row r="152" spans="1:11">
      <c r="A152" s="73" t="s">
        <v>99</v>
      </c>
      <c r="B152" s="323" t="s">
        <v>100</v>
      </c>
      <c r="C152" s="323"/>
      <c r="D152" s="323"/>
      <c r="E152" s="73" t="s">
        <v>100</v>
      </c>
      <c r="F152" s="73" t="s">
        <v>100</v>
      </c>
      <c r="G152" s="73" t="s">
        <v>132</v>
      </c>
      <c r="H152" s="70">
        <v>100000</v>
      </c>
      <c r="I152" s="73" t="s">
        <v>102</v>
      </c>
      <c r="J152" s="70">
        <v>237270</v>
      </c>
      <c r="K152" s="84">
        <v>0.46500000000000002</v>
      </c>
    </row>
    <row r="153" spans="1:11">
      <c r="A153" s="73" t="s">
        <v>99</v>
      </c>
      <c r="B153" s="323" t="s">
        <v>110</v>
      </c>
      <c r="C153" s="323"/>
      <c r="D153" s="323"/>
      <c r="E153" s="73" t="s">
        <v>100</v>
      </c>
      <c r="F153" s="73" t="s">
        <v>100</v>
      </c>
      <c r="G153" s="73" t="s">
        <v>111</v>
      </c>
      <c r="H153" s="73" t="s">
        <v>99</v>
      </c>
      <c r="I153" s="73" t="s">
        <v>99</v>
      </c>
      <c r="J153" s="70">
        <v>237270</v>
      </c>
      <c r="K153" s="84">
        <v>0.46500000000000002</v>
      </c>
    </row>
    <row r="154" spans="1:11">
      <c r="A154" s="505"/>
      <c r="B154" s="506"/>
      <c r="C154" s="506"/>
      <c r="D154" s="506"/>
      <c r="E154" s="506"/>
      <c r="F154" s="506"/>
      <c r="G154" s="506"/>
      <c r="H154" s="506"/>
      <c r="I154" s="506"/>
      <c r="J154" s="506"/>
      <c r="K154" s="507"/>
    </row>
    <row r="155" spans="1:11">
      <c r="A155" s="70">
        <v>2</v>
      </c>
      <c r="B155" s="318" t="s">
        <v>133</v>
      </c>
      <c r="C155" s="318"/>
      <c r="D155" s="318"/>
      <c r="E155" s="70">
        <v>78700</v>
      </c>
      <c r="F155" s="70">
        <v>0.154</v>
      </c>
      <c r="G155" s="73" t="s">
        <v>201</v>
      </c>
      <c r="H155" s="73" t="s">
        <v>99</v>
      </c>
      <c r="I155" s="73" t="s">
        <v>99</v>
      </c>
      <c r="J155" s="73" t="s">
        <v>100</v>
      </c>
      <c r="K155" s="86" t="s">
        <v>100</v>
      </c>
    </row>
    <row r="156" spans="1:11">
      <c r="A156" s="73" t="s">
        <v>99</v>
      </c>
      <c r="B156" s="323" t="s">
        <v>100</v>
      </c>
      <c r="C156" s="323"/>
      <c r="D156" s="323"/>
      <c r="E156" s="73" t="s">
        <v>100</v>
      </c>
      <c r="F156" s="73" t="s">
        <v>100</v>
      </c>
      <c r="G156" s="73" t="s">
        <v>134</v>
      </c>
      <c r="H156" s="70">
        <v>1370</v>
      </c>
      <c r="I156" s="73" t="s">
        <v>102</v>
      </c>
      <c r="J156" s="70">
        <v>80070</v>
      </c>
      <c r="K156" s="84">
        <v>0.157</v>
      </c>
    </row>
    <row r="157" spans="1:11">
      <c r="A157" s="73" t="s">
        <v>99</v>
      </c>
      <c r="B157" s="323" t="s">
        <v>100</v>
      </c>
      <c r="C157" s="323"/>
      <c r="D157" s="323"/>
      <c r="E157" s="73" t="s">
        <v>100</v>
      </c>
      <c r="F157" s="73" t="s">
        <v>100</v>
      </c>
      <c r="G157" s="73" t="s">
        <v>135</v>
      </c>
      <c r="H157" s="70">
        <v>51451</v>
      </c>
      <c r="I157" s="73" t="s">
        <v>102</v>
      </c>
      <c r="J157" s="70">
        <v>131521</v>
      </c>
      <c r="K157" s="84">
        <v>0.25800000000000001</v>
      </c>
    </row>
    <row r="158" spans="1:11">
      <c r="A158" s="73" t="s">
        <v>99</v>
      </c>
      <c r="B158" s="323" t="s">
        <v>100</v>
      </c>
      <c r="C158" s="323"/>
      <c r="D158" s="323"/>
      <c r="E158" s="73" t="s">
        <v>100</v>
      </c>
      <c r="F158" s="73" t="s">
        <v>100</v>
      </c>
      <c r="G158" s="73" t="s">
        <v>136</v>
      </c>
      <c r="H158" s="70">
        <v>9950</v>
      </c>
      <c r="I158" s="73" t="s">
        <v>102</v>
      </c>
      <c r="J158" s="70">
        <v>141471</v>
      </c>
      <c r="K158" s="84">
        <v>0.27700000000000002</v>
      </c>
    </row>
    <row r="159" spans="1:11">
      <c r="A159" s="73" t="s">
        <v>99</v>
      </c>
      <c r="B159" s="323" t="s">
        <v>100</v>
      </c>
      <c r="C159" s="323"/>
      <c r="D159" s="323"/>
      <c r="E159" s="73" t="s">
        <v>100</v>
      </c>
      <c r="F159" s="73" t="s">
        <v>100</v>
      </c>
      <c r="G159" s="73" t="s">
        <v>137</v>
      </c>
      <c r="H159" s="70">
        <v>1550</v>
      </c>
      <c r="I159" s="73" t="s">
        <v>102</v>
      </c>
      <c r="J159" s="70">
        <v>143021</v>
      </c>
      <c r="K159" s="84">
        <v>0.28100000000000003</v>
      </c>
    </row>
    <row r="160" spans="1:11">
      <c r="A160" s="73" t="s">
        <v>99</v>
      </c>
      <c r="B160" s="323" t="s">
        <v>100</v>
      </c>
      <c r="C160" s="323"/>
      <c r="D160" s="323"/>
      <c r="E160" s="73" t="s">
        <v>100</v>
      </c>
      <c r="F160" s="73" t="s">
        <v>100</v>
      </c>
      <c r="G160" s="73" t="s">
        <v>112</v>
      </c>
      <c r="H160" s="70">
        <v>1586</v>
      </c>
      <c r="I160" s="73" t="s">
        <v>102</v>
      </c>
      <c r="J160" s="70">
        <v>144607</v>
      </c>
      <c r="K160" s="84">
        <v>0.28399999999999997</v>
      </c>
    </row>
    <row r="161" spans="1:11">
      <c r="A161" s="73" t="s">
        <v>99</v>
      </c>
      <c r="B161" s="323" t="s">
        <v>100</v>
      </c>
      <c r="C161" s="323"/>
      <c r="D161" s="323"/>
      <c r="E161" s="73" t="s">
        <v>100</v>
      </c>
      <c r="F161" s="73" t="s">
        <v>100</v>
      </c>
      <c r="G161" s="73" t="s">
        <v>113</v>
      </c>
      <c r="H161" s="70">
        <v>7245</v>
      </c>
      <c r="I161" s="73" t="s">
        <v>102</v>
      </c>
      <c r="J161" s="70">
        <v>151852</v>
      </c>
      <c r="K161" s="84">
        <v>0.29799999999999999</v>
      </c>
    </row>
    <row r="162" spans="1:11">
      <c r="A162" s="73" t="s">
        <v>99</v>
      </c>
      <c r="B162" s="323" t="s">
        <v>100</v>
      </c>
      <c r="C162" s="323"/>
      <c r="D162" s="323"/>
      <c r="E162" s="73" t="s">
        <v>100</v>
      </c>
      <c r="F162" s="73" t="s">
        <v>100</v>
      </c>
      <c r="G162" s="73" t="s">
        <v>114</v>
      </c>
      <c r="H162" s="70">
        <v>-9363</v>
      </c>
      <c r="I162" s="73" t="s">
        <v>131</v>
      </c>
      <c r="J162" s="70">
        <v>142489</v>
      </c>
      <c r="K162" s="84">
        <v>0.27900000000000003</v>
      </c>
    </row>
    <row r="163" spans="1:11">
      <c r="A163" s="73" t="s">
        <v>99</v>
      </c>
      <c r="B163" s="323" t="s">
        <v>100</v>
      </c>
      <c r="C163" s="323"/>
      <c r="D163" s="323"/>
      <c r="E163" s="73" t="s">
        <v>100</v>
      </c>
      <c r="F163" s="73" t="s">
        <v>100</v>
      </c>
      <c r="G163" s="73" t="s">
        <v>115</v>
      </c>
      <c r="H163" s="70">
        <v>15865</v>
      </c>
      <c r="I163" s="73" t="s">
        <v>102</v>
      </c>
      <c r="J163" s="70">
        <v>158354</v>
      </c>
      <c r="K163" s="84">
        <v>0.311</v>
      </c>
    </row>
    <row r="164" spans="1:11">
      <c r="A164" s="73" t="s">
        <v>99</v>
      </c>
      <c r="B164" s="323" t="s">
        <v>100</v>
      </c>
      <c r="C164" s="323"/>
      <c r="D164" s="323"/>
      <c r="E164" s="73" t="s">
        <v>100</v>
      </c>
      <c r="F164" s="73" t="s">
        <v>100</v>
      </c>
      <c r="G164" s="73" t="s">
        <v>116</v>
      </c>
      <c r="H164" s="70">
        <v>2001</v>
      </c>
      <c r="I164" s="73" t="s">
        <v>102</v>
      </c>
      <c r="J164" s="70">
        <v>160355</v>
      </c>
      <c r="K164" s="84">
        <v>0.315</v>
      </c>
    </row>
    <row r="165" spans="1:11">
      <c r="A165" s="73" t="s">
        <v>99</v>
      </c>
      <c r="B165" s="323" t="s">
        <v>100</v>
      </c>
      <c r="C165" s="323"/>
      <c r="D165" s="323"/>
      <c r="E165" s="73" t="s">
        <v>100</v>
      </c>
      <c r="F165" s="73" t="s">
        <v>100</v>
      </c>
      <c r="G165" s="73" t="s">
        <v>117</v>
      </c>
      <c r="H165" s="70">
        <v>1000</v>
      </c>
      <c r="I165" s="73" t="s">
        <v>102</v>
      </c>
      <c r="J165" s="70">
        <v>161355</v>
      </c>
      <c r="K165" s="84">
        <v>0.316</v>
      </c>
    </row>
    <row r="166" spans="1:11">
      <c r="A166" s="73" t="s">
        <v>99</v>
      </c>
      <c r="B166" s="323" t="s">
        <v>100</v>
      </c>
      <c r="C166" s="323"/>
      <c r="D166" s="323"/>
      <c r="E166" s="73" t="s">
        <v>100</v>
      </c>
      <c r="F166" s="73" t="s">
        <v>100</v>
      </c>
      <c r="G166" s="73" t="s">
        <v>138</v>
      </c>
      <c r="H166" s="70">
        <v>3502</v>
      </c>
      <c r="I166" s="73" t="s">
        <v>102</v>
      </c>
      <c r="J166" s="70">
        <v>164857</v>
      </c>
      <c r="K166" s="84">
        <v>0.32300000000000001</v>
      </c>
    </row>
    <row r="167" spans="1:11">
      <c r="A167" s="73" t="s">
        <v>99</v>
      </c>
      <c r="B167" s="323" t="s">
        <v>100</v>
      </c>
      <c r="C167" s="323"/>
      <c r="D167" s="323"/>
      <c r="E167" s="73" t="s">
        <v>100</v>
      </c>
      <c r="F167" s="73" t="s">
        <v>100</v>
      </c>
      <c r="G167" s="73" t="s">
        <v>139</v>
      </c>
      <c r="H167" s="70">
        <v>6993</v>
      </c>
      <c r="I167" s="73" t="s">
        <v>102</v>
      </c>
      <c r="J167" s="70">
        <v>171850</v>
      </c>
      <c r="K167" s="84">
        <v>0.33700000000000002</v>
      </c>
    </row>
    <row r="168" spans="1:11">
      <c r="A168" s="73" t="s">
        <v>99</v>
      </c>
      <c r="B168" s="323" t="s">
        <v>100</v>
      </c>
      <c r="C168" s="323"/>
      <c r="D168" s="323"/>
      <c r="E168" s="73" t="s">
        <v>100</v>
      </c>
      <c r="F168" s="73" t="s">
        <v>100</v>
      </c>
      <c r="G168" s="73" t="s">
        <v>140</v>
      </c>
      <c r="H168" s="70">
        <v>-1400</v>
      </c>
      <c r="I168" s="73" t="s">
        <v>131</v>
      </c>
      <c r="J168" s="70">
        <v>170450</v>
      </c>
      <c r="K168" s="84">
        <v>0.33400000000000002</v>
      </c>
    </row>
    <row r="169" spans="1:11">
      <c r="A169" s="73" t="s">
        <v>99</v>
      </c>
      <c r="B169" s="323" t="s">
        <v>100</v>
      </c>
      <c r="C169" s="323"/>
      <c r="D169" s="323"/>
      <c r="E169" s="73" t="s">
        <v>100</v>
      </c>
      <c r="F169" s="73" t="s">
        <v>100</v>
      </c>
      <c r="G169" s="73" t="s">
        <v>141</v>
      </c>
      <c r="H169" s="70">
        <v>-1000</v>
      </c>
      <c r="I169" s="73" t="s">
        <v>131</v>
      </c>
      <c r="J169" s="70">
        <v>169450</v>
      </c>
      <c r="K169" s="84">
        <v>0.33200000000000002</v>
      </c>
    </row>
    <row r="170" spans="1:11">
      <c r="A170" s="73" t="s">
        <v>99</v>
      </c>
      <c r="B170" s="323" t="s">
        <v>100</v>
      </c>
      <c r="C170" s="323"/>
      <c r="D170" s="323"/>
      <c r="E170" s="73" t="s">
        <v>100</v>
      </c>
      <c r="F170" s="73" t="s">
        <v>100</v>
      </c>
      <c r="G170" s="73" t="s">
        <v>118</v>
      </c>
      <c r="H170" s="70">
        <v>7900</v>
      </c>
      <c r="I170" s="73" t="s">
        <v>102</v>
      </c>
      <c r="J170" s="70">
        <v>177350</v>
      </c>
      <c r="K170" s="84">
        <v>0.34799999999999998</v>
      </c>
    </row>
    <row r="171" spans="1:11">
      <c r="A171" s="73" t="s">
        <v>99</v>
      </c>
      <c r="B171" s="323" t="s">
        <v>100</v>
      </c>
      <c r="C171" s="323"/>
      <c r="D171" s="323"/>
      <c r="E171" s="73" t="s">
        <v>100</v>
      </c>
      <c r="F171" s="73" t="s">
        <v>100</v>
      </c>
      <c r="G171" s="73" t="s">
        <v>142</v>
      </c>
      <c r="H171" s="70">
        <v>-1700</v>
      </c>
      <c r="I171" s="73" t="s">
        <v>131</v>
      </c>
      <c r="J171" s="70">
        <v>175650</v>
      </c>
      <c r="K171" s="84">
        <v>0.34499999999999997</v>
      </c>
    </row>
    <row r="172" spans="1:11">
      <c r="A172" s="73" t="s">
        <v>99</v>
      </c>
      <c r="B172" s="323" t="s">
        <v>100</v>
      </c>
      <c r="C172" s="323"/>
      <c r="D172" s="323"/>
      <c r="E172" s="73" t="s">
        <v>100</v>
      </c>
      <c r="F172" s="73" t="s">
        <v>100</v>
      </c>
      <c r="G172" s="73" t="s">
        <v>143</v>
      </c>
      <c r="H172" s="70">
        <v>-200</v>
      </c>
      <c r="I172" s="73" t="s">
        <v>131</v>
      </c>
      <c r="J172" s="70">
        <v>175450</v>
      </c>
      <c r="K172" s="84">
        <v>0.34399999999999997</v>
      </c>
    </row>
    <row r="173" spans="1:11">
      <c r="A173" s="73" t="s">
        <v>99</v>
      </c>
      <c r="B173" s="323" t="s">
        <v>100</v>
      </c>
      <c r="C173" s="323"/>
      <c r="D173" s="323"/>
      <c r="E173" s="73" t="s">
        <v>100</v>
      </c>
      <c r="F173" s="73" t="s">
        <v>100</v>
      </c>
      <c r="G173" s="73" t="s">
        <v>144</v>
      </c>
      <c r="H173" s="70">
        <v>-1750</v>
      </c>
      <c r="I173" s="73" t="s">
        <v>131</v>
      </c>
      <c r="J173" s="70">
        <v>173700</v>
      </c>
      <c r="K173" s="84">
        <v>0.34100000000000003</v>
      </c>
    </row>
    <row r="174" spans="1:11">
      <c r="A174" s="73" t="s">
        <v>99</v>
      </c>
      <c r="B174" s="323" t="s">
        <v>100</v>
      </c>
      <c r="C174" s="323"/>
      <c r="D174" s="323"/>
      <c r="E174" s="73" t="s">
        <v>100</v>
      </c>
      <c r="F174" s="73" t="s">
        <v>100</v>
      </c>
      <c r="G174" s="73" t="s">
        <v>121</v>
      </c>
      <c r="H174" s="70">
        <v>-1000</v>
      </c>
      <c r="I174" s="73" t="s">
        <v>131</v>
      </c>
      <c r="J174" s="70">
        <v>172700</v>
      </c>
      <c r="K174" s="84">
        <v>0.33900000000000002</v>
      </c>
    </row>
    <row r="175" spans="1:11">
      <c r="A175" s="73" t="s">
        <v>99</v>
      </c>
      <c r="B175" s="323" t="s">
        <v>100</v>
      </c>
      <c r="C175" s="323"/>
      <c r="D175" s="323"/>
      <c r="E175" s="73" t="s">
        <v>100</v>
      </c>
      <c r="F175" s="73" t="s">
        <v>100</v>
      </c>
      <c r="G175" s="73" t="s">
        <v>125</v>
      </c>
      <c r="H175" s="70">
        <v>-1749</v>
      </c>
      <c r="I175" s="73" t="s">
        <v>131</v>
      </c>
      <c r="J175" s="70">
        <v>170951</v>
      </c>
      <c r="K175" s="84">
        <v>0.33500000000000002</v>
      </c>
    </row>
    <row r="176" spans="1:11">
      <c r="A176" s="73" t="s">
        <v>99</v>
      </c>
      <c r="B176" s="323" t="s">
        <v>100</v>
      </c>
      <c r="C176" s="323"/>
      <c r="D176" s="323"/>
      <c r="E176" s="73" t="s">
        <v>100</v>
      </c>
      <c r="F176" s="73" t="s">
        <v>100</v>
      </c>
      <c r="G176" s="73" t="s">
        <v>122</v>
      </c>
      <c r="H176" s="70">
        <v>8449</v>
      </c>
      <c r="I176" s="73" t="s">
        <v>102</v>
      </c>
      <c r="J176" s="70">
        <v>179400</v>
      </c>
      <c r="K176" s="84">
        <v>0.35199999999999998</v>
      </c>
    </row>
    <row r="177" spans="1:11">
      <c r="A177" s="73" t="s">
        <v>99</v>
      </c>
      <c r="B177" s="323" t="s">
        <v>100</v>
      </c>
      <c r="C177" s="323"/>
      <c r="D177" s="323"/>
      <c r="E177" s="73" t="s">
        <v>100</v>
      </c>
      <c r="F177" s="73" t="s">
        <v>100</v>
      </c>
      <c r="G177" s="73" t="s">
        <v>123</v>
      </c>
      <c r="H177" s="70">
        <v>7</v>
      </c>
      <c r="I177" s="73" t="s">
        <v>102</v>
      </c>
      <c r="J177" s="70">
        <v>179407</v>
      </c>
      <c r="K177" s="84">
        <v>0.35199999999999998</v>
      </c>
    </row>
    <row r="178" spans="1:11">
      <c r="A178" s="73" t="s">
        <v>99</v>
      </c>
      <c r="B178" s="323" t="s">
        <v>100</v>
      </c>
      <c r="C178" s="323"/>
      <c r="D178" s="323"/>
      <c r="E178" s="73" t="s">
        <v>100</v>
      </c>
      <c r="F178" s="73" t="s">
        <v>100</v>
      </c>
      <c r="G178" s="73" t="s">
        <v>145</v>
      </c>
      <c r="H178" s="70">
        <v>6</v>
      </c>
      <c r="I178" s="73" t="s">
        <v>102</v>
      </c>
      <c r="J178" s="70">
        <v>179413</v>
      </c>
      <c r="K178" s="84">
        <v>0.35199999999999998</v>
      </c>
    </row>
    <row r="179" spans="1:11">
      <c r="A179" s="73" t="s">
        <v>99</v>
      </c>
      <c r="B179" s="323" t="s">
        <v>100</v>
      </c>
      <c r="C179" s="323"/>
      <c r="D179" s="323"/>
      <c r="E179" s="73" t="s">
        <v>100</v>
      </c>
      <c r="F179" s="73" t="s">
        <v>100</v>
      </c>
      <c r="G179" s="73" t="s">
        <v>146</v>
      </c>
      <c r="H179" s="70">
        <v>-2216</v>
      </c>
      <c r="I179" s="73" t="s">
        <v>131</v>
      </c>
      <c r="J179" s="70">
        <v>177197</v>
      </c>
      <c r="K179" s="84">
        <v>0.34799999999999998</v>
      </c>
    </row>
    <row r="180" spans="1:11">
      <c r="A180" s="73" t="s">
        <v>99</v>
      </c>
      <c r="B180" s="323" t="s">
        <v>100</v>
      </c>
      <c r="C180" s="323"/>
      <c r="D180" s="323"/>
      <c r="E180" s="73" t="s">
        <v>100</v>
      </c>
      <c r="F180" s="73" t="s">
        <v>100</v>
      </c>
      <c r="G180" s="73" t="s">
        <v>147</v>
      </c>
      <c r="H180" s="70">
        <v>2</v>
      </c>
      <c r="I180" s="73" t="s">
        <v>102</v>
      </c>
      <c r="J180" s="70">
        <v>177199</v>
      </c>
      <c r="K180" s="84">
        <v>0.34799999999999998</v>
      </c>
    </row>
    <row r="181" spans="1:11">
      <c r="A181" s="73" t="s">
        <v>99</v>
      </c>
      <c r="B181" s="323" t="s">
        <v>100</v>
      </c>
      <c r="C181" s="323"/>
      <c r="D181" s="323"/>
      <c r="E181" s="73" t="s">
        <v>100</v>
      </c>
      <c r="F181" s="73" t="s">
        <v>100</v>
      </c>
      <c r="G181" s="73" t="s">
        <v>106</v>
      </c>
      <c r="H181" s="70">
        <v>659</v>
      </c>
      <c r="I181" s="73" t="s">
        <v>102</v>
      </c>
      <c r="J181" s="70">
        <v>177858</v>
      </c>
      <c r="K181" s="84">
        <v>0.34899999999999998</v>
      </c>
    </row>
    <row r="182" spans="1:11">
      <c r="A182" s="73" t="s">
        <v>99</v>
      </c>
      <c r="B182" s="323" t="s">
        <v>100</v>
      </c>
      <c r="C182" s="323"/>
      <c r="D182" s="323"/>
      <c r="E182" s="73" t="s">
        <v>100</v>
      </c>
      <c r="F182" s="73" t="s">
        <v>100</v>
      </c>
      <c r="G182" s="73" t="s">
        <v>107</v>
      </c>
      <c r="H182" s="70">
        <v>15551</v>
      </c>
      <c r="I182" s="73" t="s">
        <v>102</v>
      </c>
      <c r="J182" s="70">
        <v>193409</v>
      </c>
      <c r="K182" s="84">
        <v>0.379</v>
      </c>
    </row>
    <row r="183" spans="1:11">
      <c r="A183" s="73" t="s">
        <v>99</v>
      </c>
      <c r="B183" s="323" t="s">
        <v>100</v>
      </c>
      <c r="C183" s="323"/>
      <c r="D183" s="323"/>
      <c r="E183" s="73" t="s">
        <v>100</v>
      </c>
      <c r="F183" s="73" t="s">
        <v>100</v>
      </c>
      <c r="G183" s="73" t="s">
        <v>108</v>
      </c>
      <c r="H183" s="70">
        <v>8049</v>
      </c>
      <c r="I183" s="73" t="s">
        <v>102</v>
      </c>
      <c r="J183" s="70">
        <v>201458</v>
      </c>
      <c r="K183" s="84">
        <v>0.39500000000000002</v>
      </c>
    </row>
    <row r="184" spans="1:11">
      <c r="A184" s="73" t="s">
        <v>99</v>
      </c>
      <c r="B184" s="323" t="s">
        <v>100</v>
      </c>
      <c r="C184" s="323"/>
      <c r="D184" s="323"/>
      <c r="E184" s="73" t="s">
        <v>100</v>
      </c>
      <c r="F184" s="73" t="s">
        <v>100</v>
      </c>
      <c r="G184" s="73" t="s">
        <v>109</v>
      </c>
      <c r="H184" s="70">
        <v>-8573</v>
      </c>
      <c r="I184" s="73" t="s">
        <v>131</v>
      </c>
      <c r="J184" s="70">
        <v>192885</v>
      </c>
      <c r="K184" s="84">
        <v>0.378</v>
      </c>
    </row>
    <row r="185" spans="1:11">
      <c r="A185" s="73" t="s">
        <v>99</v>
      </c>
      <c r="B185" s="323" t="s">
        <v>100</v>
      </c>
      <c r="C185" s="323"/>
      <c r="D185" s="323"/>
      <c r="E185" s="73" t="s">
        <v>100</v>
      </c>
      <c r="F185" s="73" t="s">
        <v>100</v>
      </c>
      <c r="G185" s="73" t="s">
        <v>124</v>
      </c>
      <c r="H185" s="70">
        <v>-6883</v>
      </c>
      <c r="I185" s="73" t="s">
        <v>131</v>
      </c>
      <c r="J185" s="70">
        <v>186002</v>
      </c>
      <c r="K185" s="84">
        <v>0.36499999999999999</v>
      </c>
    </row>
    <row r="186" spans="1:11">
      <c r="A186" s="73" t="s">
        <v>99</v>
      </c>
      <c r="B186" s="323" t="s">
        <v>100</v>
      </c>
      <c r="C186" s="323"/>
      <c r="D186" s="323"/>
      <c r="E186" s="73" t="s">
        <v>100</v>
      </c>
      <c r="F186" s="73" t="s">
        <v>100</v>
      </c>
      <c r="G186" s="73" t="s">
        <v>126</v>
      </c>
      <c r="H186" s="70">
        <v>5150</v>
      </c>
      <c r="I186" s="73" t="s">
        <v>102</v>
      </c>
      <c r="J186" s="70">
        <v>191152</v>
      </c>
      <c r="K186" s="84">
        <v>0.375</v>
      </c>
    </row>
    <row r="187" spans="1:11">
      <c r="A187" s="73" t="s">
        <v>99</v>
      </c>
      <c r="B187" s="323" t="s">
        <v>100</v>
      </c>
      <c r="C187" s="323"/>
      <c r="D187" s="323"/>
      <c r="E187" s="73" t="s">
        <v>100</v>
      </c>
      <c r="F187" s="73" t="s">
        <v>100</v>
      </c>
      <c r="G187" s="73" t="s">
        <v>148</v>
      </c>
      <c r="H187" s="70">
        <v>43650</v>
      </c>
      <c r="I187" s="73" t="s">
        <v>102</v>
      </c>
      <c r="J187" s="70">
        <v>234802</v>
      </c>
      <c r="K187" s="84">
        <v>0.46100000000000002</v>
      </c>
    </row>
    <row r="188" spans="1:11">
      <c r="A188" s="73" t="s">
        <v>99</v>
      </c>
      <c r="B188" s="323" t="s">
        <v>110</v>
      </c>
      <c r="C188" s="323"/>
      <c r="D188" s="323"/>
      <c r="E188" s="73" t="s">
        <v>100</v>
      </c>
      <c r="F188" s="73" t="s">
        <v>100</v>
      </c>
      <c r="G188" s="73" t="s">
        <v>111</v>
      </c>
      <c r="H188" s="73" t="s">
        <v>99</v>
      </c>
      <c r="I188" s="73" t="s">
        <v>99</v>
      </c>
      <c r="J188" s="70">
        <v>234802</v>
      </c>
      <c r="K188" s="84">
        <v>0.46100000000000002</v>
      </c>
    </row>
    <row r="189" spans="1:11">
      <c r="A189" s="505"/>
      <c r="B189" s="506"/>
      <c r="C189" s="506"/>
      <c r="D189" s="506"/>
      <c r="E189" s="506"/>
      <c r="F189" s="506"/>
      <c r="G189" s="506"/>
      <c r="H189" s="506"/>
      <c r="I189" s="506"/>
      <c r="J189" s="506"/>
      <c r="K189" s="507"/>
    </row>
    <row r="190" spans="1:11">
      <c r="A190" s="70">
        <v>3</v>
      </c>
      <c r="B190" s="318" t="s">
        <v>149</v>
      </c>
      <c r="C190" s="318"/>
      <c r="D190" s="318"/>
      <c r="E190" s="70">
        <v>221052</v>
      </c>
      <c r="F190" s="70">
        <v>0.434</v>
      </c>
      <c r="G190" s="73" t="s">
        <v>201</v>
      </c>
      <c r="H190" s="73" t="s">
        <v>99</v>
      </c>
      <c r="I190" s="73" t="s">
        <v>99</v>
      </c>
      <c r="J190" s="73" t="s">
        <v>100</v>
      </c>
      <c r="K190" s="86" t="s">
        <v>100</v>
      </c>
    </row>
    <row r="191" spans="1:11">
      <c r="A191" s="73" t="s">
        <v>99</v>
      </c>
      <c r="B191" s="323" t="s">
        <v>110</v>
      </c>
      <c r="C191" s="323"/>
      <c r="D191" s="323"/>
      <c r="E191" s="73" t="s">
        <v>100</v>
      </c>
      <c r="F191" s="73" t="s">
        <v>100</v>
      </c>
      <c r="G191" s="73" t="s">
        <v>111</v>
      </c>
      <c r="H191" s="73" t="s">
        <v>99</v>
      </c>
      <c r="I191" s="73" t="s">
        <v>150</v>
      </c>
      <c r="J191" s="70">
        <v>221052</v>
      </c>
      <c r="K191" s="84">
        <v>0.434</v>
      </c>
    </row>
    <row r="192" spans="1:11">
      <c r="A192" s="505"/>
      <c r="B192" s="506"/>
      <c r="C192" s="506"/>
      <c r="D192" s="506"/>
      <c r="E192" s="506"/>
      <c r="F192" s="506"/>
      <c r="G192" s="506"/>
      <c r="H192" s="506"/>
      <c r="I192" s="506"/>
      <c r="J192" s="506"/>
      <c r="K192" s="507"/>
    </row>
    <row r="193" spans="1:11">
      <c r="A193" s="70">
        <v>4</v>
      </c>
      <c r="B193" s="318" t="s">
        <v>151</v>
      </c>
      <c r="C193" s="318"/>
      <c r="D193" s="318"/>
      <c r="E193" s="70">
        <v>175871</v>
      </c>
      <c r="F193" s="70">
        <v>0.34499999999999997</v>
      </c>
      <c r="G193" s="73" t="s">
        <v>201</v>
      </c>
      <c r="H193" s="73" t="s">
        <v>99</v>
      </c>
      <c r="I193" s="73" t="s">
        <v>99</v>
      </c>
      <c r="J193" s="73" t="s">
        <v>100</v>
      </c>
      <c r="K193" s="86" t="s">
        <v>100</v>
      </c>
    </row>
    <row r="194" spans="1:11">
      <c r="A194" s="73" t="s">
        <v>99</v>
      </c>
      <c r="B194" s="323" t="s">
        <v>100</v>
      </c>
      <c r="C194" s="323"/>
      <c r="D194" s="323"/>
      <c r="E194" s="73" t="s">
        <v>100</v>
      </c>
      <c r="F194" s="73" t="s">
        <v>100</v>
      </c>
      <c r="G194" s="73" t="s">
        <v>112</v>
      </c>
      <c r="H194" s="70">
        <v>500</v>
      </c>
      <c r="I194" s="73" t="s">
        <v>102</v>
      </c>
      <c r="J194" s="70">
        <v>176371</v>
      </c>
      <c r="K194" s="84">
        <v>0.34599999999999997</v>
      </c>
    </row>
    <row r="195" spans="1:11">
      <c r="A195" s="73" t="s">
        <v>99</v>
      </c>
      <c r="B195" s="323" t="s">
        <v>100</v>
      </c>
      <c r="C195" s="323"/>
      <c r="D195" s="323"/>
      <c r="E195" s="73" t="s">
        <v>100</v>
      </c>
      <c r="F195" s="73" t="s">
        <v>100</v>
      </c>
      <c r="G195" s="73" t="s">
        <v>114</v>
      </c>
      <c r="H195" s="70">
        <v>1000</v>
      </c>
      <c r="I195" s="73" t="s">
        <v>102</v>
      </c>
      <c r="J195" s="70">
        <v>177371</v>
      </c>
      <c r="K195" s="84">
        <v>0.34799999999999998</v>
      </c>
    </row>
    <row r="196" spans="1:11">
      <c r="A196" s="73" t="s">
        <v>99</v>
      </c>
      <c r="B196" s="323" t="s">
        <v>100</v>
      </c>
      <c r="C196" s="323"/>
      <c r="D196" s="323"/>
      <c r="E196" s="73" t="s">
        <v>100</v>
      </c>
      <c r="F196" s="73" t="s">
        <v>100</v>
      </c>
      <c r="G196" s="73" t="s">
        <v>117</v>
      </c>
      <c r="H196" s="70">
        <v>500</v>
      </c>
      <c r="I196" s="73" t="s">
        <v>102</v>
      </c>
      <c r="J196" s="70">
        <v>177871</v>
      </c>
      <c r="K196" s="84">
        <v>0.34899999999999998</v>
      </c>
    </row>
    <row r="197" spans="1:11">
      <c r="A197" s="73" t="s">
        <v>99</v>
      </c>
      <c r="B197" s="323" t="s">
        <v>100</v>
      </c>
      <c r="C197" s="323"/>
      <c r="D197" s="323"/>
      <c r="E197" s="73" t="s">
        <v>100</v>
      </c>
      <c r="F197" s="73" t="s">
        <v>100</v>
      </c>
      <c r="G197" s="73" t="s">
        <v>104</v>
      </c>
      <c r="H197" s="70">
        <v>187</v>
      </c>
      <c r="I197" s="73" t="s">
        <v>102</v>
      </c>
      <c r="J197" s="70">
        <v>178058</v>
      </c>
      <c r="K197" s="84">
        <v>0.34899999999999998</v>
      </c>
    </row>
    <row r="198" spans="1:11">
      <c r="A198" s="73" t="s">
        <v>99</v>
      </c>
      <c r="B198" s="323" t="s">
        <v>100</v>
      </c>
      <c r="C198" s="323"/>
      <c r="D198" s="323"/>
      <c r="E198" s="73" t="s">
        <v>100</v>
      </c>
      <c r="F198" s="73" t="s">
        <v>100</v>
      </c>
      <c r="G198" s="73" t="s">
        <v>144</v>
      </c>
      <c r="H198" s="70">
        <v>624</v>
      </c>
      <c r="I198" s="73" t="s">
        <v>102</v>
      </c>
      <c r="J198" s="70">
        <v>178682</v>
      </c>
      <c r="K198" s="84">
        <v>0.35</v>
      </c>
    </row>
    <row r="199" spans="1:11">
      <c r="A199" s="73" t="s">
        <v>99</v>
      </c>
      <c r="B199" s="323" t="s">
        <v>100</v>
      </c>
      <c r="C199" s="323"/>
      <c r="D199" s="323"/>
      <c r="E199" s="73" t="s">
        <v>100</v>
      </c>
      <c r="F199" s="73" t="s">
        <v>100</v>
      </c>
      <c r="G199" s="73" t="s">
        <v>120</v>
      </c>
      <c r="H199" s="70">
        <v>318</v>
      </c>
      <c r="I199" s="73" t="s">
        <v>102</v>
      </c>
      <c r="J199" s="70">
        <v>179000</v>
      </c>
      <c r="K199" s="84">
        <v>0.35099999999999998</v>
      </c>
    </row>
    <row r="200" spans="1:11">
      <c r="A200" s="73" t="s">
        <v>99</v>
      </c>
      <c r="B200" s="323" t="s">
        <v>100</v>
      </c>
      <c r="C200" s="323"/>
      <c r="D200" s="323"/>
      <c r="E200" s="73" t="s">
        <v>100</v>
      </c>
      <c r="F200" s="73" t="s">
        <v>100</v>
      </c>
      <c r="G200" s="73" t="s">
        <v>152</v>
      </c>
      <c r="H200" s="70">
        <v>1000</v>
      </c>
      <c r="I200" s="73" t="s">
        <v>102</v>
      </c>
      <c r="J200" s="70">
        <v>180000</v>
      </c>
      <c r="K200" s="84">
        <v>0.35299999999999998</v>
      </c>
    </row>
    <row r="201" spans="1:11">
      <c r="A201" s="73" t="s">
        <v>99</v>
      </c>
      <c r="B201" s="323" t="s">
        <v>100</v>
      </c>
      <c r="C201" s="323"/>
      <c r="D201" s="323"/>
      <c r="E201" s="73" t="s">
        <v>100</v>
      </c>
      <c r="F201" s="73" t="s">
        <v>100</v>
      </c>
      <c r="G201" s="73" t="s">
        <v>145</v>
      </c>
      <c r="H201" s="70">
        <v>500</v>
      </c>
      <c r="I201" s="73" t="s">
        <v>102</v>
      </c>
      <c r="J201" s="70">
        <v>180500</v>
      </c>
      <c r="K201" s="84">
        <v>0.35399999999999998</v>
      </c>
    </row>
    <row r="202" spans="1:11">
      <c r="A202" s="73" t="s">
        <v>99</v>
      </c>
      <c r="B202" s="323" t="s">
        <v>100</v>
      </c>
      <c r="C202" s="323"/>
      <c r="D202" s="323"/>
      <c r="E202" s="73" t="s">
        <v>100</v>
      </c>
      <c r="F202" s="73" t="s">
        <v>100</v>
      </c>
      <c r="G202" s="73" t="s">
        <v>146</v>
      </c>
      <c r="H202" s="70">
        <v>500</v>
      </c>
      <c r="I202" s="73" t="s">
        <v>102</v>
      </c>
      <c r="J202" s="70">
        <v>181000</v>
      </c>
      <c r="K202" s="84">
        <v>0.35499999999999998</v>
      </c>
    </row>
    <row r="203" spans="1:11">
      <c r="A203" s="73" t="s">
        <v>99</v>
      </c>
      <c r="B203" s="323" t="s">
        <v>100</v>
      </c>
      <c r="C203" s="323"/>
      <c r="D203" s="323"/>
      <c r="E203" s="73" t="s">
        <v>100</v>
      </c>
      <c r="F203" s="73" t="s">
        <v>100</v>
      </c>
      <c r="G203" s="73" t="s">
        <v>147</v>
      </c>
      <c r="H203" s="70">
        <v>900</v>
      </c>
      <c r="I203" s="73" t="s">
        <v>102</v>
      </c>
      <c r="J203" s="70">
        <v>181900</v>
      </c>
      <c r="K203" s="84">
        <v>0.35699999999999998</v>
      </c>
    </row>
    <row r="204" spans="1:11">
      <c r="A204" s="73" t="s">
        <v>99</v>
      </c>
      <c r="B204" s="323" t="s">
        <v>100</v>
      </c>
      <c r="C204" s="323"/>
      <c r="D204" s="323"/>
      <c r="E204" s="73" t="s">
        <v>100</v>
      </c>
      <c r="F204" s="73" t="s">
        <v>100</v>
      </c>
      <c r="G204" s="73" t="s">
        <v>108</v>
      </c>
      <c r="H204" s="70">
        <v>500</v>
      </c>
      <c r="I204" s="73" t="s">
        <v>102</v>
      </c>
      <c r="J204" s="70">
        <v>182400</v>
      </c>
      <c r="K204" s="84">
        <v>0.35799999999999998</v>
      </c>
    </row>
    <row r="205" spans="1:11">
      <c r="A205" s="73" t="s">
        <v>99</v>
      </c>
      <c r="B205" s="323" t="s">
        <v>110</v>
      </c>
      <c r="C205" s="323"/>
      <c r="D205" s="323"/>
      <c r="E205" s="73" t="s">
        <v>100</v>
      </c>
      <c r="F205" s="73" t="s">
        <v>100</v>
      </c>
      <c r="G205" s="73" t="s">
        <v>111</v>
      </c>
      <c r="H205" s="73" t="s">
        <v>99</v>
      </c>
      <c r="I205" s="73" t="s">
        <v>99</v>
      </c>
      <c r="J205" s="70">
        <v>182400</v>
      </c>
      <c r="K205" s="84">
        <v>0.35799999999999998</v>
      </c>
    </row>
    <row r="206" spans="1:11">
      <c r="A206" s="505"/>
      <c r="B206" s="506"/>
      <c r="C206" s="506"/>
      <c r="D206" s="506"/>
      <c r="E206" s="506"/>
      <c r="F206" s="506"/>
      <c r="G206" s="506"/>
      <c r="H206" s="506"/>
      <c r="I206" s="506"/>
      <c r="J206" s="506"/>
      <c r="K206" s="507"/>
    </row>
    <row r="207" spans="1:11">
      <c r="A207" s="70">
        <v>5</v>
      </c>
      <c r="B207" s="318" t="s">
        <v>153</v>
      </c>
      <c r="C207" s="318"/>
      <c r="D207" s="318"/>
      <c r="E207" s="70">
        <v>133739</v>
      </c>
      <c r="F207" s="70">
        <v>0.26200000000000001</v>
      </c>
      <c r="G207" s="73" t="s">
        <v>201</v>
      </c>
      <c r="H207" s="73" t="s">
        <v>99</v>
      </c>
      <c r="I207" s="73" t="s">
        <v>99</v>
      </c>
      <c r="J207" s="73" t="s">
        <v>100</v>
      </c>
      <c r="K207" s="86" t="s">
        <v>100</v>
      </c>
    </row>
    <row r="208" spans="1:11">
      <c r="A208" s="73" t="s">
        <v>99</v>
      </c>
      <c r="B208" s="323" t="s">
        <v>100</v>
      </c>
      <c r="C208" s="323"/>
      <c r="D208" s="323"/>
      <c r="E208" s="73" t="s">
        <v>100</v>
      </c>
      <c r="F208" s="73" t="s">
        <v>100</v>
      </c>
      <c r="G208" s="73" t="s">
        <v>141</v>
      </c>
      <c r="H208" s="70">
        <v>20000</v>
      </c>
      <c r="I208" s="73" t="s">
        <v>102</v>
      </c>
      <c r="J208" s="70">
        <v>153739</v>
      </c>
      <c r="K208" s="84">
        <v>0.30199999999999999</v>
      </c>
    </row>
    <row r="209" spans="1:11">
      <c r="A209" s="73" t="s">
        <v>99</v>
      </c>
      <c r="B209" s="323" t="s">
        <v>100</v>
      </c>
      <c r="C209" s="323"/>
      <c r="D209" s="323"/>
      <c r="E209" s="73" t="s">
        <v>100</v>
      </c>
      <c r="F209" s="73" t="s">
        <v>100</v>
      </c>
      <c r="G209" s="73" t="s">
        <v>118</v>
      </c>
      <c r="H209" s="70">
        <v>-5000</v>
      </c>
      <c r="I209" s="73" t="s">
        <v>131</v>
      </c>
      <c r="J209" s="70">
        <v>148739</v>
      </c>
      <c r="K209" s="84">
        <v>0.29199999999999998</v>
      </c>
    </row>
    <row r="210" spans="1:11">
      <c r="A210" s="73" t="s">
        <v>99</v>
      </c>
      <c r="B210" s="323" t="s">
        <v>100</v>
      </c>
      <c r="C210" s="323"/>
      <c r="D210" s="323"/>
      <c r="E210" s="73" t="s">
        <v>100</v>
      </c>
      <c r="F210" s="73" t="s">
        <v>100</v>
      </c>
      <c r="G210" s="73" t="s">
        <v>154</v>
      </c>
      <c r="H210" s="70">
        <v>-1800</v>
      </c>
      <c r="I210" s="73" t="s">
        <v>131</v>
      </c>
      <c r="J210" s="70">
        <v>146939</v>
      </c>
      <c r="K210" s="84">
        <v>0.28799999999999998</v>
      </c>
    </row>
    <row r="211" spans="1:11">
      <c r="A211" s="73" t="s">
        <v>99</v>
      </c>
      <c r="B211" s="323" t="s">
        <v>110</v>
      </c>
      <c r="C211" s="323"/>
      <c r="D211" s="323"/>
      <c r="E211" s="73" t="s">
        <v>100</v>
      </c>
      <c r="F211" s="73" t="s">
        <v>100</v>
      </c>
      <c r="G211" s="73" t="s">
        <v>111</v>
      </c>
      <c r="H211" s="73" t="s">
        <v>99</v>
      </c>
      <c r="I211" s="73" t="s">
        <v>99</v>
      </c>
      <c r="J211" s="70">
        <v>146939</v>
      </c>
      <c r="K211" s="84">
        <v>0.28799999999999998</v>
      </c>
    </row>
    <row r="212" spans="1:11">
      <c r="A212" s="505"/>
      <c r="B212" s="506"/>
      <c r="C212" s="506"/>
      <c r="D212" s="506"/>
      <c r="E212" s="506"/>
      <c r="F212" s="506"/>
      <c r="G212" s="506"/>
      <c r="H212" s="506"/>
      <c r="I212" s="506"/>
      <c r="J212" s="506"/>
      <c r="K212" s="507"/>
    </row>
    <row r="213" spans="1:11">
      <c r="A213" s="70">
        <v>6</v>
      </c>
      <c r="B213" s="318" t="s">
        <v>155</v>
      </c>
      <c r="C213" s="318"/>
      <c r="D213" s="318"/>
      <c r="E213" s="70">
        <v>80698</v>
      </c>
      <c r="F213" s="70">
        <v>0.158</v>
      </c>
      <c r="G213" s="73" t="s">
        <v>201</v>
      </c>
      <c r="H213" s="73" t="s">
        <v>99</v>
      </c>
      <c r="I213" s="73" t="s">
        <v>99</v>
      </c>
      <c r="J213" s="73" t="s">
        <v>100</v>
      </c>
      <c r="K213" s="86" t="s">
        <v>100</v>
      </c>
    </row>
    <row r="214" spans="1:11">
      <c r="A214" s="73" t="s">
        <v>99</v>
      </c>
      <c r="B214" s="323" t="s">
        <v>100</v>
      </c>
      <c r="C214" s="323"/>
      <c r="D214" s="323"/>
      <c r="E214" s="73" t="s">
        <v>100</v>
      </c>
      <c r="F214" s="73" t="s">
        <v>100</v>
      </c>
      <c r="G214" s="73" t="s">
        <v>136</v>
      </c>
      <c r="H214" s="70">
        <v>11745</v>
      </c>
      <c r="I214" s="73" t="s">
        <v>102</v>
      </c>
      <c r="J214" s="70">
        <v>92443</v>
      </c>
      <c r="K214" s="84">
        <v>0.18099999999999999</v>
      </c>
    </row>
    <row r="215" spans="1:11">
      <c r="A215" s="73" t="s">
        <v>99</v>
      </c>
      <c r="B215" s="323" t="s">
        <v>100</v>
      </c>
      <c r="C215" s="323"/>
      <c r="D215" s="323"/>
      <c r="E215" s="73" t="s">
        <v>100</v>
      </c>
      <c r="F215" s="73" t="s">
        <v>100</v>
      </c>
      <c r="G215" s="73" t="s">
        <v>142</v>
      </c>
      <c r="H215" s="70">
        <v>45557</v>
      </c>
      <c r="I215" s="73" t="s">
        <v>102</v>
      </c>
      <c r="J215" s="70">
        <v>138000</v>
      </c>
      <c r="K215" s="84">
        <v>0.27100000000000002</v>
      </c>
    </row>
    <row r="216" spans="1:11">
      <c r="A216" s="73" t="s">
        <v>99</v>
      </c>
      <c r="B216" s="323" t="s">
        <v>110</v>
      </c>
      <c r="C216" s="323"/>
      <c r="D216" s="323"/>
      <c r="E216" s="73" t="s">
        <v>100</v>
      </c>
      <c r="F216" s="73" t="s">
        <v>100</v>
      </c>
      <c r="G216" s="73" t="s">
        <v>111</v>
      </c>
      <c r="H216" s="73" t="s">
        <v>99</v>
      </c>
      <c r="I216" s="73" t="s">
        <v>99</v>
      </c>
      <c r="J216" s="70">
        <v>138000</v>
      </c>
      <c r="K216" s="84">
        <v>0.27100000000000002</v>
      </c>
    </row>
    <row r="217" spans="1:11">
      <c r="A217" s="505"/>
      <c r="B217" s="506"/>
      <c r="C217" s="506"/>
      <c r="D217" s="506"/>
      <c r="E217" s="506"/>
      <c r="F217" s="506"/>
      <c r="G217" s="506"/>
      <c r="H217" s="506"/>
      <c r="I217" s="506"/>
      <c r="J217" s="506"/>
      <c r="K217" s="507"/>
    </row>
    <row r="218" spans="1:11">
      <c r="A218" s="70">
        <v>7</v>
      </c>
      <c r="B218" s="318" t="s">
        <v>156</v>
      </c>
      <c r="C218" s="318"/>
      <c r="D218" s="318"/>
      <c r="E218" s="70">
        <v>120000</v>
      </c>
      <c r="F218" s="70">
        <v>0.23499999999999999</v>
      </c>
      <c r="G218" s="73" t="s">
        <v>201</v>
      </c>
      <c r="H218" s="73" t="s">
        <v>99</v>
      </c>
      <c r="I218" s="73" t="s">
        <v>99</v>
      </c>
      <c r="J218" s="73" t="s">
        <v>100</v>
      </c>
      <c r="K218" s="86" t="s">
        <v>100</v>
      </c>
    </row>
    <row r="219" spans="1:11">
      <c r="A219" s="73" t="s">
        <v>99</v>
      </c>
      <c r="B219" s="323" t="s">
        <v>110</v>
      </c>
      <c r="C219" s="323"/>
      <c r="D219" s="323"/>
      <c r="E219" s="73" t="s">
        <v>100</v>
      </c>
      <c r="F219" s="73" t="s">
        <v>100</v>
      </c>
      <c r="G219" s="73" t="s">
        <v>111</v>
      </c>
      <c r="H219" s="73" t="s">
        <v>99</v>
      </c>
      <c r="I219" s="73" t="s">
        <v>150</v>
      </c>
      <c r="J219" s="70">
        <v>120000</v>
      </c>
      <c r="K219" s="84">
        <v>0.23499999999999999</v>
      </c>
    </row>
    <row r="220" spans="1:11">
      <c r="A220" s="505"/>
      <c r="B220" s="506"/>
      <c r="C220" s="506"/>
      <c r="D220" s="506"/>
      <c r="E220" s="506"/>
      <c r="F220" s="506"/>
      <c r="G220" s="506"/>
      <c r="H220" s="506"/>
      <c r="I220" s="506"/>
      <c r="J220" s="506"/>
      <c r="K220" s="507"/>
    </row>
    <row r="221" spans="1:11">
      <c r="A221" s="70">
        <v>8</v>
      </c>
      <c r="B221" s="318" t="s">
        <v>157</v>
      </c>
      <c r="C221" s="318"/>
      <c r="D221" s="318"/>
      <c r="E221" s="70">
        <v>112735</v>
      </c>
      <c r="F221" s="70">
        <v>0.221</v>
      </c>
      <c r="G221" s="73" t="s">
        <v>201</v>
      </c>
      <c r="H221" s="73" t="s">
        <v>99</v>
      </c>
      <c r="I221" s="73" t="s">
        <v>99</v>
      </c>
      <c r="J221" s="73" t="s">
        <v>100</v>
      </c>
      <c r="K221" s="86" t="s">
        <v>100</v>
      </c>
    </row>
    <row r="222" spans="1:11">
      <c r="A222" s="73" t="s">
        <v>99</v>
      </c>
      <c r="B222" s="323" t="s">
        <v>110</v>
      </c>
      <c r="C222" s="323"/>
      <c r="D222" s="323"/>
      <c r="E222" s="73" t="s">
        <v>100</v>
      </c>
      <c r="F222" s="73" t="s">
        <v>100</v>
      </c>
      <c r="G222" s="73" t="s">
        <v>111</v>
      </c>
      <c r="H222" s="73" t="s">
        <v>99</v>
      </c>
      <c r="I222" s="73" t="s">
        <v>150</v>
      </c>
      <c r="J222" s="70">
        <v>112735</v>
      </c>
      <c r="K222" s="84">
        <v>0.221</v>
      </c>
    </row>
    <row r="223" spans="1:11">
      <c r="A223" s="505"/>
      <c r="B223" s="506"/>
      <c r="C223" s="506"/>
      <c r="D223" s="506"/>
      <c r="E223" s="506"/>
      <c r="F223" s="506"/>
      <c r="G223" s="506"/>
      <c r="H223" s="506"/>
      <c r="I223" s="506"/>
      <c r="J223" s="506"/>
      <c r="K223" s="507"/>
    </row>
    <row r="224" spans="1:11">
      <c r="A224" s="70">
        <v>9</v>
      </c>
      <c r="B224" s="318" t="s">
        <v>158</v>
      </c>
      <c r="C224" s="318"/>
      <c r="D224" s="318"/>
      <c r="E224" s="70">
        <v>93217</v>
      </c>
      <c r="F224" s="70">
        <v>0.183</v>
      </c>
      <c r="G224" s="73" t="s">
        <v>201</v>
      </c>
      <c r="H224" s="73" t="s">
        <v>99</v>
      </c>
      <c r="I224" s="73" t="s">
        <v>99</v>
      </c>
      <c r="J224" s="73" t="s">
        <v>100</v>
      </c>
      <c r="K224" s="86" t="s">
        <v>100</v>
      </c>
    </row>
    <row r="225" spans="1:11">
      <c r="A225" s="73" t="s">
        <v>99</v>
      </c>
      <c r="B225" s="323" t="s">
        <v>100</v>
      </c>
      <c r="C225" s="323"/>
      <c r="D225" s="323"/>
      <c r="E225" s="73" t="s">
        <v>100</v>
      </c>
      <c r="F225" s="73" t="s">
        <v>100</v>
      </c>
      <c r="G225" s="73" t="s">
        <v>159</v>
      </c>
      <c r="H225" s="70">
        <v>4961</v>
      </c>
      <c r="I225" s="73" t="s">
        <v>102</v>
      </c>
      <c r="J225" s="70">
        <v>98178</v>
      </c>
      <c r="K225" s="84">
        <v>0.193</v>
      </c>
    </row>
    <row r="226" spans="1:11">
      <c r="A226" s="73" t="s">
        <v>99</v>
      </c>
      <c r="B226" s="323" t="s">
        <v>110</v>
      </c>
      <c r="C226" s="323"/>
      <c r="D226" s="323"/>
      <c r="E226" s="73" t="s">
        <v>100</v>
      </c>
      <c r="F226" s="73" t="s">
        <v>100</v>
      </c>
      <c r="G226" s="73" t="s">
        <v>111</v>
      </c>
      <c r="H226" s="73" t="s">
        <v>99</v>
      </c>
      <c r="I226" s="73" t="s">
        <v>99</v>
      </c>
      <c r="J226" s="70">
        <v>98178</v>
      </c>
      <c r="K226" s="84">
        <v>0.193</v>
      </c>
    </row>
    <row r="227" spans="1:11">
      <c r="A227" s="505"/>
      <c r="B227" s="506"/>
      <c r="C227" s="506"/>
      <c r="D227" s="506"/>
      <c r="E227" s="506"/>
      <c r="F227" s="506"/>
      <c r="G227" s="506"/>
      <c r="H227" s="506"/>
      <c r="I227" s="506"/>
      <c r="J227" s="506"/>
      <c r="K227" s="507"/>
    </row>
    <row r="228" spans="1:11">
      <c r="A228" s="70">
        <v>10</v>
      </c>
      <c r="B228" s="318" t="s">
        <v>160</v>
      </c>
      <c r="C228" s="318"/>
      <c r="D228" s="318"/>
      <c r="E228" s="85">
        <v>0</v>
      </c>
      <c r="F228" s="65">
        <v>0</v>
      </c>
      <c r="G228" s="73" t="s">
        <v>201</v>
      </c>
      <c r="H228" s="73" t="s">
        <v>99</v>
      </c>
      <c r="I228" s="73" t="s">
        <v>99</v>
      </c>
      <c r="J228" s="73" t="s">
        <v>100</v>
      </c>
      <c r="K228" s="86" t="s">
        <v>100</v>
      </c>
    </row>
    <row r="229" spans="1:11" s="1" customFormat="1">
      <c r="A229" s="70"/>
      <c r="B229" s="178"/>
      <c r="C229" s="179"/>
      <c r="D229" s="180"/>
      <c r="E229" s="70"/>
      <c r="F229" s="70"/>
      <c r="G229" s="73" t="s">
        <v>142</v>
      </c>
      <c r="H229" s="70">
        <v>1000</v>
      </c>
      <c r="I229" s="73" t="s">
        <v>102</v>
      </c>
      <c r="J229" s="70">
        <v>1000</v>
      </c>
      <c r="K229" s="84">
        <v>2E-3</v>
      </c>
    </row>
    <row r="230" spans="1:11">
      <c r="A230" s="73" t="s">
        <v>99</v>
      </c>
      <c r="B230" s="323" t="s">
        <v>100</v>
      </c>
      <c r="C230" s="323"/>
      <c r="D230" s="323"/>
      <c r="E230" s="73" t="s">
        <v>100</v>
      </c>
      <c r="F230" s="73" t="s">
        <v>100</v>
      </c>
      <c r="G230" s="73" t="s">
        <v>146</v>
      </c>
      <c r="H230" s="70">
        <v>95944</v>
      </c>
      <c r="I230" s="73" t="s">
        <v>102</v>
      </c>
      <c r="J230" s="70">
        <v>96944</v>
      </c>
      <c r="K230" s="84">
        <v>0.19</v>
      </c>
    </row>
    <row r="231" spans="1:11">
      <c r="A231" s="73" t="s">
        <v>99</v>
      </c>
      <c r="B231" s="323" t="s">
        <v>110</v>
      </c>
      <c r="C231" s="323"/>
      <c r="D231" s="323"/>
      <c r="E231" s="73" t="s">
        <v>100</v>
      </c>
      <c r="F231" s="73" t="s">
        <v>100</v>
      </c>
      <c r="G231" s="73" t="s">
        <v>111</v>
      </c>
      <c r="H231" s="73" t="s">
        <v>99</v>
      </c>
      <c r="I231" s="73" t="s">
        <v>99</v>
      </c>
      <c r="J231" s="70">
        <v>96944</v>
      </c>
      <c r="K231" s="84">
        <v>0.19</v>
      </c>
    </row>
    <row r="232" spans="1:11" s="1" customFormat="1">
      <c r="A232" s="461"/>
      <c r="B232" s="461"/>
      <c r="C232" s="461"/>
      <c r="D232" s="461"/>
      <c r="E232" s="461"/>
      <c r="F232" s="461"/>
      <c r="G232" s="461"/>
      <c r="H232" s="461"/>
      <c r="I232" s="461"/>
      <c r="J232" s="461"/>
      <c r="K232" s="461"/>
    </row>
    <row r="233" spans="1:11" s="1" customFormat="1" ht="33.75" customHeight="1">
      <c r="A233" s="509" t="s">
        <v>222</v>
      </c>
      <c r="B233" s="509"/>
      <c r="C233" s="509"/>
      <c r="D233" s="509"/>
      <c r="E233" s="509"/>
      <c r="F233" s="509"/>
      <c r="G233" s="509"/>
      <c r="H233" s="509"/>
      <c r="I233" s="509"/>
      <c r="J233" s="509"/>
      <c r="K233" s="509"/>
    </row>
    <row r="234" spans="1:11" ht="16.5" thickBot="1">
      <c r="A234" s="508"/>
      <c r="B234" s="508"/>
      <c r="C234" s="508"/>
      <c r="D234" s="508"/>
      <c r="E234" s="508"/>
      <c r="F234" s="508"/>
      <c r="G234" s="508"/>
      <c r="H234" s="508"/>
      <c r="I234" s="508"/>
      <c r="J234" s="508"/>
      <c r="K234" s="508"/>
    </row>
    <row r="235" spans="1:11" ht="16.5" thickBot="1">
      <c r="A235" s="329" t="s">
        <v>161</v>
      </c>
      <c r="B235" s="330"/>
      <c r="C235" s="330"/>
      <c r="D235" s="330"/>
      <c r="E235" s="330"/>
      <c r="F235" s="330"/>
      <c r="G235" s="330"/>
      <c r="H235" s="330"/>
      <c r="I235" s="330"/>
      <c r="J235" s="330"/>
      <c r="K235" s="331"/>
    </row>
    <row r="236" spans="1:11">
      <c r="A236" s="113">
        <v>1</v>
      </c>
      <c r="B236" s="332" t="s">
        <v>223</v>
      </c>
      <c r="C236" s="332"/>
      <c r="D236" s="332"/>
      <c r="E236" s="332"/>
      <c r="F236" s="167" t="s">
        <v>225</v>
      </c>
      <c r="G236" s="168"/>
      <c r="H236" s="168"/>
      <c r="I236" s="168"/>
      <c r="J236" s="168"/>
      <c r="K236" s="169"/>
    </row>
    <row r="237" spans="1:11" ht="33.75" customHeight="1" thickBot="1">
      <c r="A237" s="114">
        <v>2</v>
      </c>
      <c r="B237" s="164" t="s">
        <v>224</v>
      </c>
      <c r="C237" s="164"/>
      <c r="D237" s="164"/>
      <c r="E237" s="164"/>
      <c r="F237" s="165" t="s">
        <v>226</v>
      </c>
      <c r="G237" s="165"/>
      <c r="H237" s="165"/>
      <c r="I237" s="165"/>
      <c r="J237" s="165"/>
      <c r="K237" s="166"/>
    </row>
    <row r="238" spans="1:11" ht="16.5" thickBot="1">
      <c r="A238" s="502"/>
      <c r="B238" s="502"/>
      <c r="C238" s="502"/>
      <c r="D238" s="502"/>
      <c r="E238" s="502"/>
      <c r="F238" s="502"/>
      <c r="G238" s="502"/>
      <c r="H238" s="502"/>
      <c r="I238" s="502"/>
      <c r="J238" s="502"/>
      <c r="K238" s="502"/>
    </row>
    <row r="239" spans="1:11" ht="16.5" thickBot="1">
      <c r="A239" s="333" t="s">
        <v>162</v>
      </c>
      <c r="B239" s="334"/>
      <c r="C239" s="334"/>
      <c r="D239" s="334"/>
      <c r="E239" s="334"/>
      <c r="F239" s="334"/>
      <c r="G239" s="334"/>
      <c r="H239" s="334"/>
      <c r="I239" s="334"/>
      <c r="J239" s="334"/>
      <c r="K239" s="335"/>
    </row>
    <row r="240" spans="1:11" ht="16.5" thickBot="1">
      <c r="A240" s="170" t="s">
        <v>251</v>
      </c>
      <c r="B240" s="170"/>
      <c r="C240" s="170"/>
      <c r="D240" s="170"/>
      <c r="E240" s="170"/>
      <c r="F240" s="170"/>
      <c r="G240" s="170"/>
      <c r="H240" s="170"/>
      <c r="I240" s="170"/>
      <c r="J240" s="170"/>
      <c r="K240" s="171"/>
    </row>
    <row r="241" spans="1:11" ht="16.5" thickBot="1">
      <c r="A241" s="336"/>
      <c r="B241" s="337"/>
      <c r="C241" s="337"/>
      <c r="D241" s="338" t="s">
        <v>163</v>
      </c>
      <c r="E241" s="339"/>
      <c r="F241" s="340" t="s">
        <v>164</v>
      </c>
      <c r="G241" s="341"/>
      <c r="H241" s="341" t="s">
        <v>165</v>
      </c>
      <c r="I241" s="339"/>
      <c r="J241" s="342" t="s">
        <v>166</v>
      </c>
      <c r="K241" s="343"/>
    </row>
    <row r="242" spans="1:11" ht="85.5" customHeight="1">
      <c r="A242" s="344" t="s">
        <v>167</v>
      </c>
      <c r="B242" s="345"/>
      <c r="C242" s="345"/>
      <c r="D242" s="346">
        <v>27.34</v>
      </c>
      <c r="E242" s="345"/>
      <c r="F242" s="347" t="s">
        <v>227</v>
      </c>
      <c r="G242" s="348"/>
      <c r="H242" s="348" t="s">
        <v>227</v>
      </c>
      <c r="I242" s="345"/>
      <c r="J242" s="349">
        <v>27.34</v>
      </c>
      <c r="K242" s="350"/>
    </row>
    <row r="243" spans="1:11">
      <c r="A243" s="351" t="s">
        <v>168</v>
      </c>
      <c r="B243" s="352"/>
      <c r="C243" s="352"/>
      <c r="D243" s="353">
        <v>27.34</v>
      </c>
      <c r="E243" s="352"/>
      <c r="F243" s="354" t="s">
        <v>227</v>
      </c>
      <c r="G243" s="355"/>
      <c r="H243" s="355" t="s">
        <v>227</v>
      </c>
      <c r="I243" s="352"/>
      <c r="J243" s="356">
        <v>27.34</v>
      </c>
      <c r="K243" s="357"/>
    </row>
    <row r="244" spans="1:11">
      <c r="A244" s="351"/>
      <c r="B244" s="352"/>
      <c r="C244" s="352"/>
      <c r="D244" s="353"/>
      <c r="E244" s="352"/>
      <c r="F244" s="358"/>
      <c r="G244" s="355"/>
      <c r="H244" s="355"/>
      <c r="I244" s="352"/>
      <c r="J244" s="356"/>
      <c r="K244" s="357"/>
    </row>
    <row r="245" spans="1:11" ht="72.75" customHeight="1">
      <c r="A245" s="351" t="s">
        <v>169</v>
      </c>
      <c r="B245" s="352"/>
      <c r="C245" s="352"/>
      <c r="D245" s="359" t="s">
        <v>227</v>
      </c>
      <c r="E245" s="360"/>
      <c r="F245" s="354" t="s">
        <v>227</v>
      </c>
      <c r="G245" s="355"/>
      <c r="H245" s="355" t="s">
        <v>227</v>
      </c>
      <c r="I245" s="360"/>
      <c r="J245" s="361" t="s">
        <v>227</v>
      </c>
      <c r="K245" s="362"/>
    </row>
    <row r="246" spans="1:11">
      <c r="A246" s="351" t="s">
        <v>170</v>
      </c>
      <c r="B246" s="352"/>
      <c r="C246" s="352"/>
      <c r="D246" s="359" t="s">
        <v>227</v>
      </c>
      <c r="E246" s="360"/>
      <c r="F246" s="354" t="s">
        <v>227</v>
      </c>
      <c r="G246" s="355"/>
      <c r="H246" s="355" t="s">
        <v>227</v>
      </c>
      <c r="I246" s="360"/>
      <c r="J246" s="361" t="s">
        <v>227</v>
      </c>
      <c r="K246" s="362"/>
    </row>
    <row r="247" spans="1:11">
      <c r="A247" s="510"/>
      <c r="B247" s="419"/>
      <c r="C247" s="419"/>
      <c r="D247" s="419"/>
      <c r="E247" s="419"/>
      <c r="F247" s="419"/>
      <c r="G247" s="419"/>
      <c r="H247" s="419"/>
      <c r="I247" s="419"/>
      <c r="J247" s="419"/>
      <c r="K247" s="511"/>
    </row>
    <row r="248" spans="1:11" ht="79.5" customHeight="1">
      <c r="A248" s="351" t="s">
        <v>171</v>
      </c>
      <c r="B248" s="352"/>
      <c r="C248" s="352"/>
      <c r="D248" s="359">
        <v>20.67</v>
      </c>
      <c r="E248" s="360"/>
      <c r="F248" s="354" t="s">
        <v>227</v>
      </c>
      <c r="G248" s="355"/>
      <c r="H248" s="355" t="s">
        <v>227</v>
      </c>
      <c r="I248" s="360"/>
      <c r="J248" s="361">
        <v>20.67</v>
      </c>
      <c r="K248" s="362"/>
    </row>
    <row r="249" spans="1:11" ht="16.5" thickBot="1">
      <c r="A249" s="363"/>
      <c r="B249" s="364"/>
      <c r="C249" s="364"/>
      <c r="D249" s="365"/>
      <c r="E249" s="364"/>
      <c r="F249" s="366"/>
      <c r="G249" s="367"/>
      <c r="H249" s="367"/>
      <c r="I249" s="364"/>
      <c r="J249" s="368"/>
      <c r="K249" s="369"/>
    </row>
    <row r="250" spans="1:11" ht="16.5" thickBot="1">
      <c r="A250" s="370" t="s">
        <v>168</v>
      </c>
      <c r="B250" s="371"/>
      <c r="C250" s="371"/>
      <c r="D250" s="372">
        <v>20.67</v>
      </c>
      <c r="E250" s="371"/>
      <c r="F250" s="373" t="s">
        <v>227</v>
      </c>
      <c r="G250" s="374"/>
      <c r="H250" s="374" t="s">
        <v>227</v>
      </c>
      <c r="I250" s="375"/>
      <c r="J250" s="376">
        <v>20.67</v>
      </c>
      <c r="K250" s="377"/>
    </row>
    <row r="251" spans="1:11" ht="16.5" thickBot="1">
      <c r="A251" s="512"/>
      <c r="B251" s="170"/>
      <c r="C251" s="170"/>
      <c r="D251" s="170"/>
      <c r="E251" s="170"/>
      <c r="F251" s="170"/>
      <c r="G251" s="170"/>
      <c r="H251" s="170"/>
      <c r="I251" s="170"/>
      <c r="J251" s="170"/>
      <c r="K251" s="171"/>
    </row>
    <row r="252" spans="1:11" ht="15">
      <c r="A252" s="391" t="s">
        <v>172</v>
      </c>
      <c r="B252" s="392"/>
      <c r="C252" s="392"/>
      <c r="D252" s="392"/>
      <c r="E252" s="392"/>
      <c r="F252" s="393"/>
      <c r="G252" s="394"/>
      <c r="H252" s="394"/>
      <c r="I252" s="392"/>
      <c r="J252" s="395"/>
      <c r="K252" s="396"/>
    </row>
    <row r="253" spans="1:11" thickBot="1">
      <c r="A253" s="397"/>
      <c r="B253" s="398"/>
      <c r="C253" s="398"/>
      <c r="D253" s="398"/>
      <c r="E253" s="398"/>
      <c r="F253" s="399"/>
      <c r="G253" s="400"/>
      <c r="H253" s="400"/>
      <c r="I253" s="398"/>
      <c r="J253" s="401"/>
      <c r="K253" s="402"/>
    </row>
    <row r="254" spans="1:11" ht="16.5" thickBot="1">
      <c r="A254" s="512"/>
      <c r="B254" s="170"/>
      <c r="C254" s="170"/>
      <c r="D254" s="170"/>
      <c r="E254" s="170"/>
      <c r="F254" s="170"/>
      <c r="G254" s="170"/>
      <c r="H254" s="170"/>
      <c r="I254" s="170"/>
      <c r="J254" s="170"/>
      <c r="K254" s="171"/>
    </row>
    <row r="255" spans="1:11" ht="16.5" thickBot="1">
      <c r="A255" s="378" t="s">
        <v>228</v>
      </c>
      <c r="B255" s="379"/>
      <c r="C255" s="379"/>
      <c r="D255" s="379"/>
      <c r="E255" s="379"/>
      <c r="F255" s="379"/>
      <c r="G255" s="380"/>
      <c r="H255" s="380"/>
      <c r="I255" s="379"/>
      <c r="J255" s="379"/>
      <c r="K255" s="381"/>
    </row>
    <row r="256" spans="1:11" ht="16.5" thickBot="1">
      <c r="A256" s="512"/>
      <c r="B256" s="170"/>
      <c r="C256" s="170"/>
      <c r="D256" s="170"/>
      <c r="E256" s="170"/>
      <c r="F256" s="170"/>
      <c r="G256" s="170"/>
      <c r="H256" s="170"/>
      <c r="I256" s="170"/>
      <c r="J256" s="170"/>
      <c r="K256" s="171"/>
    </row>
    <row r="257" spans="1:11" ht="16.5" thickBot="1">
      <c r="A257" s="378" t="s">
        <v>252</v>
      </c>
      <c r="B257" s="379"/>
      <c r="C257" s="379"/>
      <c r="D257" s="379"/>
      <c r="E257" s="379"/>
      <c r="F257" s="379"/>
      <c r="G257" s="380"/>
      <c r="H257" s="380"/>
      <c r="I257" s="379"/>
      <c r="J257" s="379"/>
      <c r="K257" s="381"/>
    </row>
    <row r="258" spans="1:11" ht="16.5" thickBot="1">
      <c r="A258" s="512"/>
      <c r="B258" s="170"/>
      <c r="C258" s="170"/>
      <c r="D258" s="170"/>
      <c r="E258" s="170"/>
      <c r="F258" s="170"/>
      <c r="G258" s="170"/>
      <c r="H258" s="170"/>
      <c r="I258" s="170"/>
      <c r="J258" s="170"/>
      <c r="K258" s="171"/>
    </row>
    <row r="259" spans="1:11" ht="16.5" customHeight="1" thickBot="1">
      <c r="A259" s="153"/>
      <c r="B259" s="382" t="s">
        <v>173</v>
      </c>
      <c r="C259" s="382"/>
      <c r="D259" s="382"/>
      <c r="E259" s="382"/>
      <c r="F259" s="389" t="s">
        <v>230</v>
      </c>
      <c r="G259" s="389"/>
      <c r="H259" s="389"/>
      <c r="I259" s="389"/>
      <c r="J259" s="389"/>
      <c r="K259" s="390"/>
    </row>
    <row r="260" spans="1:11" ht="63">
      <c r="A260" s="66">
        <v>1</v>
      </c>
      <c r="B260" s="383" t="s">
        <v>229</v>
      </c>
      <c r="C260" s="384"/>
      <c r="D260" s="384"/>
      <c r="E260" s="385"/>
      <c r="F260" s="119" t="s">
        <v>232</v>
      </c>
      <c r="G260" s="119" t="s">
        <v>233</v>
      </c>
      <c r="H260" s="121" t="s">
        <v>231</v>
      </c>
      <c r="I260" s="121" t="s">
        <v>246</v>
      </c>
      <c r="J260" s="154" t="s">
        <v>245</v>
      </c>
      <c r="K260" s="155" t="s">
        <v>174</v>
      </c>
    </row>
    <row r="261" spans="1:11" ht="31.5" customHeight="1">
      <c r="A261" s="122"/>
      <c r="B261" s="386" t="s">
        <v>234</v>
      </c>
      <c r="C261" s="387"/>
      <c r="D261" s="387"/>
      <c r="E261" s="388"/>
      <c r="F261" s="116">
        <v>2.4300000000000002</v>
      </c>
      <c r="G261" s="116">
        <v>2.4300000000000002</v>
      </c>
      <c r="H261" s="116">
        <v>1.3</v>
      </c>
      <c r="I261" s="116">
        <v>0.25</v>
      </c>
      <c r="J261" s="116">
        <v>0.5</v>
      </c>
      <c r="K261" s="120">
        <f>F261+G261+H261+I261+J261</f>
        <v>6.91</v>
      </c>
    </row>
    <row r="262" spans="1:11" ht="15.75" customHeight="1">
      <c r="A262" s="122"/>
      <c r="B262" s="386" t="s">
        <v>178</v>
      </c>
      <c r="C262" s="387"/>
      <c r="D262" s="387"/>
      <c r="E262" s="388"/>
      <c r="F262" s="126" t="s">
        <v>227</v>
      </c>
      <c r="G262" s="127" t="s">
        <v>227</v>
      </c>
      <c r="H262" s="127" t="s">
        <v>227</v>
      </c>
      <c r="I262" s="117" t="s">
        <v>227</v>
      </c>
      <c r="J262" s="128" t="s">
        <v>227</v>
      </c>
      <c r="K262" s="129" t="s">
        <v>227</v>
      </c>
    </row>
    <row r="263" spans="1:11" ht="15.75" customHeight="1">
      <c r="A263" s="122"/>
      <c r="B263" s="386" t="s">
        <v>179</v>
      </c>
      <c r="C263" s="387"/>
      <c r="D263" s="387"/>
      <c r="E263" s="388"/>
      <c r="F263" s="126" t="s">
        <v>227</v>
      </c>
      <c r="G263" s="127" t="s">
        <v>227</v>
      </c>
      <c r="H263" s="127" t="s">
        <v>227</v>
      </c>
      <c r="I263" s="117" t="s">
        <v>227</v>
      </c>
      <c r="J263" s="128" t="s">
        <v>227</v>
      </c>
      <c r="K263" s="129" t="s">
        <v>227</v>
      </c>
    </row>
    <row r="264" spans="1:11">
      <c r="A264" s="122"/>
      <c r="B264" s="421" t="s">
        <v>180</v>
      </c>
      <c r="C264" s="422"/>
      <c r="D264" s="422"/>
      <c r="E264" s="423"/>
      <c r="F264" s="124">
        <v>2.4300000000000002</v>
      </c>
      <c r="G264" s="124">
        <v>2.4300000000000002</v>
      </c>
      <c r="H264" s="124">
        <v>1.3</v>
      </c>
      <c r="I264" s="124">
        <v>0.25</v>
      </c>
      <c r="J264" s="124">
        <v>0.5</v>
      </c>
      <c r="K264" s="125">
        <f>F264+G264+H264+I264+J264</f>
        <v>6.91</v>
      </c>
    </row>
    <row r="265" spans="1:11" s="1" customFormat="1" ht="16.5" thickBot="1">
      <c r="A265" s="409"/>
      <c r="B265" s="410"/>
      <c r="C265" s="410"/>
      <c r="D265" s="410"/>
      <c r="E265" s="410"/>
      <c r="F265" s="410"/>
      <c r="G265" s="410"/>
      <c r="H265" s="410"/>
      <c r="I265" s="410"/>
      <c r="J265" s="410"/>
      <c r="K265" s="411"/>
    </row>
    <row r="266" spans="1:11" s="1" customFormat="1">
      <c r="A266" s="403" t="s">
        <v>247</v>
      </c>
      <c r="B266" s="404"/>
      <c r="C266" s="404"/>
      <c r="D266" s="404"/>
      <c r="E266" s="404"/>
      <c r="F266" s="404"/>
      <c r="G266" s="404"/>
      <c r="H266" s="404"/>
      <c r="I266" s="404"/>
      <c r="J266" s="404"/>
      <c r="K266" s="405"/>
    </row>
    <row r="267" spans="1:11" s="1" customFormat="1" ht="16.5" thickBot="1">
      <c r="A267" s="406" t="s">
        <v>248</v>
      </c>
      <c r="B267" s="407"/>
      <c r="C267" s="407"/>
      <c r="D267" s="407"/>
      <c r="E267" s="407"/>
      <c r="F267" s="407"/>
      <c r="G267" s="407"/>
      <c r="H267" s="407"/>
      <c r="I267" s="407"/>
      <c r="J267" s="407"/>
      <c r="K267" s="408"/>
    </row>
    <row r="268" spans="1:11" ht="16.5" thickBot="1">
      <c r="A268" s="412"/>
      <c r="B268" s="413"/>
      <c r="C268" s="413"/>
      <c r="D268" s="413"/>
      <c r="E268" s="413"/>
      <c r="F268" s="413"/>
      <c r="G268" s="413"/>
      <c r="H268" s="413"/>
      <c r="I268" s="413"/>
      <c r="J268" s="413"/>
      <c r="K268" s="414"/>
    </row>
    <row r="269" spans="1:11" s="1" customFormat="1" ht="15.75" customHeight="1" thickBot="1">
      <c r="A269" s="153"/>
      <c r="B269" s="382" t="s">
        <v>173</v>
      </c>
      <c r="C269" s="382"/>
      <c r="D269" s="382"/>
      <c r="E269" s="382"/>
      <c r="F269" s="389" t="s">
        <v>230</v>
      </c>
      <c r="G269" s="389"/>
      <c r="H269" s="389"/>
      <c r="I269" s="389"/>
      <c r="J269" s="389"/>
      <c r="K269" s="390"/>
    </row>
    <row r="270" spans="1:11" s="1" customFormat="1" ht="31.5" customHeight="1">
      <c r="A270" s="122">
        <v>2</v>
      </c>
      <c r="B270" s="386" t="s">
        <v>235</v>
      </c>
      <c r="C270" s="387"/>
      <c r="D270" s="387"/>
      <c r="E270" s="388"/>
      <c r="F270" s="123" t="s">
        <v>236</v>
      </c>
      <c r="G270" s="123" t="s">
        <v>237</v>
      </c>
      <c r="H270" s="123" t="s">
        <v>238</v>
      </c>
      <c r="I270" s="123" t="s">
        <v>239</v>
      </c>
      <c r="J270" s="119" t="s">
        <v>227</v>
      </c>
      <c r="K270" s="156" t="s">
        <v>26</v>
      </c>
    </row>
    <row r="271" spans="1:11" ht="15.75" customHeight="1">
      <c r="A271" s="143"/>
      <c r="B271" s="418" t="s">
        <v>234</v>
      </c>
      <c r="C271" s="419"/>
      <c r="D271" s="419"/>
      <c r="E271" s="420"/>
      <c r="F271" s="144" t="s">
        <v>227</v>
      </c>
      <c r="G271" s="134" t="s">
        <v>227</v>
      </c>
      <c r="H271" s="134" t="s">
        <v>227</v>
      </c>
      <c r="I271" s="145" t="s">
        <v>227</v>
      </c>
      <c r="J271" s="146" t="s">
        <v>227</v>
      </c>
      <c r="K271" s="147" t="s">
        <v>227</v>
      </c>
    </row>
    <row r="272" spans="1:11" ht="15.75" customHeight="1">
      <c r="A272" s="143"/>
      <c r="B272" s="418" t="s">
        <v>178</v>
      </c>
      <c r="C272" s="419"/>
      <c r="D272" s="419"/>
      <c r="E272" s="420"/>
      <c r="F272" s="144" t="s">
        <v>227</v>
      </c>
      <c r="G272" s="134" t="s">
        <v>227</v>
      </c>
      <c r="H272" s="134" t="s">
        <v>227</v>
      </c>
      <c r="I272" s="145" t="s">
        <v>227</v>
      </c>
      <c r="J272" s="146" t="s">
        <v>227</v>
      </c>
      <c r="K272" s="147" t="s">
        <v>227</v>
      </c>
    </row>
    <row r="273" spans="1:11" ht="15.75" customHeight="1">
      <c r="A273" s="143"/>
      <c r="B273" s="418" t="s">
        <v>179</v>
      </c>
      <c r="C273" s="419"/>
      <c r="D273" s="419"/>
      <c r="E273" s="420"/>
      <c r="F273" s="144" t="s">
        <v>227</v>
      </c>
      <c r="G273" s="134" t="s">
        <v>227</v>
      </c>
      <c r="H273" s="134" t="s">
        <v>227</v>
      </c>
      <c r="I273" s="145" t="s">
        <v>227</v>
      </c>
      <c r="J273" s="146" t="s">
        <v>227</v>
      </c>
      <c r="K273" s="147" t="s">
        <v>227</v>
      </c>
    </row>
    <row r="274" spans="1:11">
      <c r="A274" s="143"/>
      <c r="B274" s="415" t="s">
        <v>181</v>
      </c>
      <c r="C274" s="416"/>
      <c r="D274" s="416"/>
      <c r="E274" s="417"/>
      <c r="F274" s="157" t="s">
        <v>227</v>
      </c>
      <c r="G274" s="158" t="s">
        <v>227</v>
      </c>
      <c r="H274" s="158" t="s">
        <v>227</v>
      </c>
      <c r="I274" s="159" t="s">
        <v>227</v>
      </c>
      <c r="J274" s="160" t="s">
        <v>227</v>
      </c>
      <c r="K274" s="161" t="s">
        <v>227</v>
      </c>
    </row>
    <row r="275" spans="1:11" s="1" customFormat="1">
      <c r="A275" s="143"/>
      <c r="B275" s="462"/>
      <c r="C275" s="463"/>
      <c r="D275" s="463"/>
      <c r="E275" s="464"/>
      <c r="F275" s="148"/>
      <c r="G275" s="137"/>
      <c r="H275" s="137"/>
      <c r="I275" s="149"/>
      <c r="J275" s="150"/>
      <c r="K275" s="151"/>
    </row>
    <row r="276" spans="1:11" ht="15.75" customHeight="1">
      <c r="A276" s="143"/>
      <c r="B276" s="415" t="s">
        <v>182</v>
      </c>
      <c r="C276" s="416"/>
      <c r="D276" s="416"/>
      <c r="E276" s="417"/>
      <c r="F276" s="152">
        <v>2.4300000000000002</v>
      </c>
      <c r="G276" s="152">
        <v>2.4300000000000002</v>
      </c>
      <c r="H276" s="152">
        <v>1.3</v>
      </c>
      <c r="I276" s="152">
        <v>0.25</v>
      </c>
      <c r="J276" s="152">
        <v>0.5</v>
      </c>
      <c r="K276" s="125">
        <f>F276+G276+H276+I276+J276</f>
        <v>6.91</v>
      </c>
    </row>
    <row r="277" spans="1:11" ht="15.75" customHeight="1">
      <c r="A277" s="143"/>
      <c r="B277" s="418" t="s">
        <v>183</v>
      </c>
      <c r="C277" s="419"/>
      <c r="D277" s="419"/>
      <c r="E277" s="420"/>
      <c r="F277" s="465" t="s">
        <v>240</v>
      </c>
      <c r="G277" s="466"/>
      <c r="H277" s="466"/>
      <c r="I277" s="466"/>
      <c r="J277" s="466"/>
      <c r="K277" s="467"/>
    </row>
    <row r="278" spans="1:11" ht="16.5" thickBot="1">
      <c r="A278" s="409"/>
      <c r="B278" s="410"/>
      <c r="C278" s="410"/>
      <c r="D278" s="410"/>
      <c r="E278" s="410"/>
      <c r="F278" s="410"/>
      <c r="G278" s="410"/>
      <c r="H278" s="410"/>
      <c r="I278" s="410"/>
      <c r="J278" s="410"/>
      <c r="K278" s="411"/>
    </row>
    <row r="279" spans="1:11" ht="16.5" thickBot="1">
      <c r="A279" s="512"/>
      <c r="B279" s="170"/>
      <c r="C279" s="170"/>
      <c r="D279" s="170"/>
      <c r="E279" s="170"/>
      <c r="F279" s="170"/>
      <c r="G279" s="170"/>
      <c r="H279" s="170"/>
      <c r="I279" s="170"/>
      <c r="J279" s="170"/>
      <c r="K279" s="171"/>
    </row>
    <row r="280" spans="1:11" ht="16.5" thickBot="1">
      <c r="A280" s="430" t="s">
        <v>241</v>
      </c>
      <c r="B280" s="431"/>
      <c r="C280" s="431"/>
      <c r="D280" s="431"/>
      <c r="E280" s="431"/>
      <c r="F280" s="432"/>
      <c r="G280" s="433"/>
      <c r="H280" s="433"/>
      <c r="I280" s="431"/>
      <c r="J280" s="434"/>
      <c r="K280" s="435"/>
    </row>
    <row r="281" spans="1:11" ht="16.5" thickBot="1">
      <c r="A281" s="436" t="s">
        <v>184</v>
      </c>
      <c r="B281" s="314" t="s">
        <v>173</v>
      </c>
      <c r="C281" s="314"/>
      <c r="D281" s="314"/>
      <c r="E281" s="314"/>
      <c r="F281" s="314"/>
      <c r="G281" s="438" t="s">
        <v>185</v>
      </c>
      <c r="H281" s="438"/>
      <c r="I281" s="314"/>
      <c r="J281" s="439"/>
      <c r="K281" s="440"/>
    </row>
    <row r="282" spans="1:11" ht="48" thickBot="1">
      <c r="A282" s="437"/>
      <c r="B282" s="339"/>
      <c r="C282" s="339"/>
      <c r="D282" s="339"/>
      <c r="E282" s="339"/>
      <c r="F282" s="339"/>
      <c r="G282" s="130" t="s">
        <v>242</v>
      </c>
      <c r="H282" s="131" t="s">
        <v>244</v>
      </c>
      <c r="I282" s="130" t="s">
        <v>243</v>
      </c>
      <c r="J282" s="441" t="s">
        <v>26</v>
      </c>
      <c r="K282" s="442"/>
    </row>
    <row r="283" spans="1:11">
      <c r="A283" s="82">
        <v>1</v>
      </c>
      <c r="B283" s="264" t="s">
        <v>186</v>
      </c>
      <c r="C283" s="264"/>
      <c r="D283" s="264"/>
      <c r="E283" s="264"/>
      <c r="F283" s="443"/>
      <c r="G283" s="116">
        <v>187.28</v>
      </c>
      <c r="H283" s="116">
        <v>56.42</v>
      </c>
      <c r="I283" s="116">
        <v>14.61</v>
      </c>
      <c r="J283" s="444">
        <f>G283+H283+I283</f>
        <v>258.31</v>
      </c>
      <c r="K283" s="445"/>
    </row>
    <row r="284" spans="1:11">
      <c r="A284" s="132"/>
      <c r="B284" s="424" t="s">
        <v>187</v>
      </c>
      <c r="C284" s="424"/>
      <c r="D284" s="424"/>
      <c r="E284" s="424"/>
      <c r="F284" s="425"/>
      <c r="G284" s="133" t="s">
        <v>227</v>
      </c>
      <c r="H284" s="134" t="s">
        <v>227</v>
      </c>
      <c r="I284" s="138" t="s">
        <v>227</v>
      </c>
      <c r="J284" s="426" t="s">
        <v>227</v>
      </c>
      <c r="K284" s="427"/>
    </row>
    <row r="285" spans="1:11">
      <c r="A285" s="132"/>
      <c r="B285" s="424" t="s">
        <v>188</v>
      </c>
      <c r="C285" s="424"/>
      <c r="D285" s="424"/>
      <c r="E285" s="424"/>
      <c r="F285" s="425"/>
      <c r="G285" s="133" t="s">
        <v>227</v>
      </c>
      <c r="H285" s="139" t="s">
        <v>227</v>
      </c>
      <c r="I285" s="138" t="s">
        <v>227</v>
      </c>
      <c r="J285" s="426" t="s">
        <v>227</v>
      </c>
      <c r="K285" s="427"/>
    </row>
    <row r="286" spans="1:11">
      <c r="A286" s="132">
        <v>2</v>
      </c>
      <c r="B286" s="424" t="s">
        <v>175</v>
      </c>
      <c r="C286" s="424"/>
      <c r="D286" s="424"/>
      <c r="E286" s="424"/>
      <c r="F286" s="425"/>
      <c r="G286" s="133" t="s">
        <v>227</v>
      </c>
      <c r="H286" s="134" t="s">
        <v>227</v>
      </c>
      <c r="I286" s="138" t="s">
        <v>227</v>
      </c>
      <c r="J286" s="426" t="s">
        <v>227</v>
      </c>
      <c r="K286" s="427"/>
    </row>
    <row r="287" spans="1:11">
      <c r="A287" s="132">
        <v>3</v>
      </c>
      <c r="B287" s="424" t="s">
        <v>176</v>
      </c>
      <c r="C287" s="424"/>
      <c r="D287" s="424"/>
      <c r="E287" s="424"/>
      <c r="F287" s="425"/>
      <c r="G287" s="133" t="s">
        <v>227</v>
      </c>
      <c r="H287" s="134" t="s">
        <v>227</v>
      </c>
      <c r="I287" s="138" t="s">
        <v>227</v>
      </c>
      <c r="J287" s="426" t="s">
        <v>227</v>
      </c>
      <c r="K287" s="427"/>
    </row>
    <row r="288" spans="1:11">
      <c r="A288" s="132">
        <v>4</v>
      </c>
      <c r="B288" s="424" t="s">
        <v>189</v>
      </c>
      <c r="C288" s="424"/>
      <c r="D288" s="424"/>
      <c r="E288" s="424"/>
      <c r="F288" s="425"/>
      <c r="G288" s="133" t="s">
        <v>227</v>
      </c>
      <c r="H288" s="134" t="s">
        <v>227</v>
      </c>
      <c r="I288" s="138" t="s">
        <v>227</v>
      </c>
      <c r="J288" s="426" t="s">
        <v>227</v>
      </c>
      <c r="K288" s="427"/>
    </row>
    <row r="289" spans="1:12">
      <c r="A289" s="132"/>
      <c r="B289" s="424" t="s">
        <v>177</v>
      </c>
      <c r="C289" s="424"/>
      <c r="D289" s="424"/>
      <c r="E289" s="424"/>
      <c r="F289" s="425"/>
      <c r="G289" s="133" t="s">
        <v>227</v>
      </c>
      <c r="H289" s="134" t="s">
        <v>227</v>
      </c>
      <c r="I289" s="138" t="s">
        <v>227</v>
      </c>
      <c r="J289" s="474" t="s">
        <v>227</v>
      </c>
      <c r="K289" s="475"/>
    </row>
    <row r="290" spans="1:12" ht="16.5" thickBot="1">
      <c r="A290" s="135"/>
      <c r="B290" s="428" t="s">
        <v>26</v>
      </c>
      <c r="C290" s="428"/>
      <c r="D290" s="428"/>
      <c r="E290" s="428"/>
      <c r="F290" s="429"/>
      <c r="G290" s="136">
        <v>187.28</v>
      </c>
      <c r="H290" s="136">
        <v>56.42</v>
      </c>
      <c r="I290" s="136">
        <v>14.61</v>
      </c>
      <c r="J290" s="476">
        <f>G290+H290+I290</f>
        <v>258.31</v>
      </c>
      <c r="K290" s="477"/>
    </row>
    <row r="291" spans="1:12" ht="16.5" thickBot="1">
      <c r="A291" s="512"/>
      <c r="B291" s="170"/>
      <c r="C291" s="170"/>
      <c r="D291" s="170"/>
      <c r="E291" s="170"/>
      <c r="F291" s="170"/>
      <c r="G291" s="170"/>
      <c r="H291" s="170"/>
      <c r="I291" s="170"/>
      <c r="J291" s="170"/>
      <c r="K291" s="171"/>
    </row>
    <row r="292" spans="1:12" ht="16.5" thickBot="1">
      <c r="A292" s="478" t="s">
        <v>190</v>
      </c>
      <c r="B292" s="479"/>
      <c r="C292" s="479"/>
      <c r="D292" s="479"/>
      <c r="E292" s="479"/>
      <c r="F292" s="479"/>
      <c r="G292" s="480"/>
      <c r="H292" s="480"/>
      <c r="I292" s="479"/>
      <c r="J292" s="479"/>
      <c r="K292" s="481"/>
    </row>
    <row r="293" spans="1:12" ht="16.5" thickBot="1">
      <c r="A293" s="297"/>
      <c r="B293" s="298"/>
      <c r="C293" s="298"/>
      <c r="D293" s="298"/>
      <c r="E293" s="298"/>
      <c r="F293" s="298"/>
      <c r="G293" s="298"/>
      <c r="H293" s="298"/>
      <c r="I293" s="298"/>
      <c r="J293" s="298"/>
      <c r="K293" s="299"/>
    </row>
    <row r="294" spans="1:12" ht="63.75" thickBot="1">
      <c r="A294" s="482" t="s">
        <v>191</v>
      </c>
      <c r="B294" s="483"/>
      <c r="C294" s="67" t="s">
        <v>192</v>
      </c>
      <c r="D294" s="484" t="s">
        <v>193</v>
      </c>
      <c r="E294" s="485"/>
      <c r="F294" s="486" t="s">
        <v>194</v>
      </c>
      <c r="G294" s="341"/>
      <c r="H294" s="341" t="s">
        <v>195</v>
      </c>
      <c r="I294" s="485"/>
      <c r="J294" s="487" t="s">
        <v>195</v>
      </c>
      <c r="K294" s="488"/>
    </row>
    <row r="295" spans="1:12">
      <c r="A295" s="344" t="s">
        <v>196</v>
      </c>
      <c r="B295" s="454"/>
      <c r="C295" s="118" t="s">
        <v>227</v>
      </c>
      <c r="D295" s="455" t="s">
        <v>227</v>
      </c>
      <c r="E295" s="456"/>
      <c r="F295" s="347" t="s">
        <v>227</v>
      </c>
      <c r="G295" s="348"/>
      <c r="H295" s="348" t="s">
        <v>227</v>
      </c>
      <c r="I295" s="456"/>
      <c r="J295" s="457" t="s">
        <v>227</v>
      </c>
      <c r="K295" s="458"/>
      <c r="L295" s="140"/>
    </row>
    <row r="296" spans="1:12">
      <c r="A296" s="351" t="s">
        <v>197</v>
      </c>
      <c r="B296" s="459"/>
      <c r="C296" s="115" t="s">
        <v>227</v>
      </c>
      <c r="D296" s="359" t="s">
        <v>227</v>
      </c>
      <c r="E296" s="360"/>
      <c r="F296" s="354" t="s">
        <v>227</v>
      </c>
      <c r="G296" s="355"/>
      <c r="H296" s="355" t="s">
        <v>227</v>
      </c>
      <c r="I296" s="360"/>
      <c r="J296" s="361" t="s">
        <v>227</v>
      </c>
      <c r="K296" s="362"/>
    </row>
    <row r="297" spans="1:12" ht="16.5" thickBot="1">
      <c r="A297" s="363" t="s">
        <v>198</v>
      </c>
      <c r="B297" s="468"/>
      <c r="C297" s="141" t="s">
        <v>227</v>
      </c>
      <c r="D297" s="469" t="s">
        <v>227</v>
      </c>
      <c r="E297" s="470"/>
      <c r="F297" s="471" t="s">
        <v>227</v>
      </c>
      <c r="G297" s="367"/>
      <c r="H297" s="367" t="s">
        <v>227</v>
      </c>
      <c r="I297" s="470"/>
      <c r="J297" s="472" t="s">
        <v>227</v>
      </c>
      <c r="K297" s="473"/>
    </row>
    <row r="298" spans="1:12" ht="16.5" thickBot="1">
      <c r="A298" s="370" t="s">
        <v>199</v>
      </c>
      <c r="B298" s="371"/>
      <c r="C298" s="371"/>
      <c r="D298" s="371"/>
      <c r="E298" s="371"/>
      <c r="F298" s="460"/>
      <c r="G298" s="374"/>
      <c r="H298" s="374"/>
      <c r="I298" s="371"/>
      <c r="J298" s="376"/>
      <c r="K298" s="377"/>
    </row>
    <row r="299" spans="1:12">
      <c r="A299" s="344" t="s">
        <v>196</v>
      </c>
      <c r="B299" s="454"/>
      <c r="C299" s="118" t="s">
        <v>227</v>
      </c>
      <c r="D299" s="455" t="s">
        <v>227</v>
      </c>
      <c r="E299" s="456"/>
      <c r="F299" s="347" t="s">
        <v>227</v>
      </c>
      <c r="G299" s="348"/>
      <c r="H299" s="348" t="s">
        <v>227</v>
      </c>
      <c r="I299" s="456"/>
      <c r="J299" s="457" t="s">
        <v>227</v>
      </c>
      <c r="K299" s="458"/>
    </row>
    <row r="300" spans="1:12">
      <c r="A300" s="351" t="s">
        <v>197</v>
      </c>
      <c r="B300" s="459"/>
      <c r="C300" s="115" t="s">
        <v>227</v>
      </c>
      <c r="D300" s="359" t="s">
        <v>227</v>
      </c>
      <c r="E300" s="360"/>
      <c r="F300" s="354" t="s">
        <v>227</v>
      </c>
      <c r="G300" s="355"/>
      <c r="H300" s="355" t="s">
        <v>227</v>
      </c>
      <c r="I300" s="360"/>
      <c r="J300" s="361" t="s">
        <v>227</v>
      </c>
      <c r="K300" s="362"/>
    </row>
    <row r="301" spans="1:12" ht="16.5" thickBot="1">
      <c r="A301" s="446" t="s">
        <v>198</v>
      </c>
      <c r="B301" s="447"/>
      <c r="C301" s="142" t="s">
        <v>227</v>
      </c>
      <c r="D301" s="448" t="s">
        <v>227</v>
      </c>
      <c r="E301" s="449"/>
      <c r="F301" s="450" t="s">
        <v>227</v>
      </c>
      <c r="G301" s="451"/>
      <c r="H301" s="451" t="s">
        <v>227</v>
      </c>
      <c r="I301" s="449"/>
      <c r="J301" s="452" t="s">
        <v>227</v>
      </c>
      <c r="K301" s="453"/>
    </row>
  </sheetData>
  <mergeCells count="400">
    <mergeCell ref="A238:K238"/>
    <mergeCell ref="A247:K247"/>
    <mergeCell ref="A251:K251"/>
    <mergeCell ref="A254:K254"/>
    <mergeCell ref="A256:K256"/>
    <mergeCell ref="A258:K258"/>
    <mergeCell ref="A278:K278"/>
    <mergeCell ref="A279:K279"/>
    <mergeCell ref="A291:K291"/>
    <mergeCell ref="A90:K90"/>
    <mergeCell ref="A93:K93"/>
    <mergeCell ref="A100:K100"/>
    <mergeCell ref="A102:K102"/>
    <mergeCell ref="A115:K115"/>
    <mergeCell ref="A139:K139"/>
    <mergeCell ref="A146:K146"/>
    <mergeCell ref="A148:K148"/>
    <mergeCell ref="A154:K154"/>
    <mergeCell ref="A21:K21"/>
    <mergeCell ref="A26:K26"/>
    <mergeCell ref="A37:K37"/>
    <mergeCell ref="A47:K47"/>
    <mergeCell ref="A49:K49"/>
    <mergeCell ref="A51:K51"/>
    <mergeCell ref="A62:K62"/>
    <mergeCell ref="A82:K82"/>
    <mergeCell ref="A84:K84"/>
    <mergeCell ref="H300:I300"/>
    <mergeCell ref="J300:K300"/>
    <mergeCell ref="B275:E275"/>
    <mergeCell ref="F277:K277"/>
    <mergeCell ref="A297:B297"/>
    <mergeCell ref="D297:E297"/>
    <mergeCell ref="F297:G297"/>
    <mergeCell ref="H297:I297"/>
    <mergeCell ref="J297:K297"/>
    <mergeCell ref="B289:F289"/>
    <mergeCell ref="J289:K289"/>
    <mergeCell ref="B290:F290"/>
    <mergeCell ref="J290:K290"/>
    <mergeCell ref="A292:K292"/>
    <mergeCell ref="A294:B294"/>
    <mergeCell ref="D294:E294"/>
    <mergeCell ref="F294:G294"/>
    <mergeCell ref="H294:I294"/>
    <mergeCell ref="J294:K294"/>
    <mergeCell ref="B284:F284"/>
    <mergeCell ref="J284:K284"/>
    <mergeCell ref="B285:F285"/>
    <mergeCell ref="J285:K285"/>
    <mergeCell ref="A293:K293"/>
    <mergeCell ref="A301:B301"/>
    <mergeCell ref="D301:E301"/>
    <mergeCell ref="F301:G301"/>
    <mergeCell ref="H301:I301"/>
    <mergeCell ref="J301:K301"/>
    <mergeCell ref="A295:B295"/>
    <mergeCell ref="D295:E295"/>
    <mergeCell ref="F295:G295"/>
    <mergeCell ref="H295:I295"/>
    <mergeCell ref="J295:K295"/>
    <mergeCell ref="A296:B296"/>
    <mergeCell ref="D296:E296"/>
    <mergeCell ref="F296:G296"/>
    <mergeCell ref="H296:I296"/>
    <mergeCell ref="J296:K296"/>
    <mergeCell ref="A298:K298"/>
    <mergeCell ref="A299:B299"/>
    <mergeCell ref="D299:E299"/>
    <mergeCell ref="F299:G299"/>
    <mergeCell ref="H299:I299"/>
    <mergeCell ref="J299:K299"/>
    <mergeCell ref="A300:B300"/>
    <mergeCell ref="D300:E300"/>
    <mergeCell ref="F300:G300"/>
    <mergeCell ref="B286:F286"/>
    <mergeCell ref="J286:K286"/>
    <mergeCell ref="B287:F287"/>
    <mergeCell ref="J287:K287"/>
    <mergeCell ref="B288:F288"/>
    <mergeCell ref="J288:K288"/>
    <mergeCell ref="A280:K280"/>
    <mergeCell ref="A281:A282"/>
    <mergeCell ref="B281:F282"/>
    <mergeCell ref="G281:K281"/>
    <mergeCell ref="J282:K282"/>
    <mergeCell ref="B283:F283"/>
    <mergeCell ref="J283:K283"/>
    <mergeCell ref="B276:E276"/>
    <mergeCell ref="B277:E277"/>
    <mergeCell ref="B272:E272"/>
    <mergeCell ref="B273:E273"/>
    <mergeCell ref="B274:E274"/>
    <mergeCell ref="B271:E271"/>
    <mergeCell ref="B262:E262"/>
    <mergeCell ref="B263:E263"/>
    <mergeCell ref="B264:E264"/>
    <mergeCell ref="A257:K257"/>
    <mergeCell ref="B259:E259"/>
    <mergeCell ref="B260:E260"/>
    <mergeCell ref="B261:E261"/>
    <mergeCell ref="F259:K259"/>
    <mergeCell ref="B269:E269"/>
    <mergeCell ref="B270:E270"/>
    <mergeCell ref="F269:K269"/>
    <mergeCell ref="A252:K253"/>
    <mergeCell ref="A255:K255"/>
    <mergeCell ref="A266:K266"/>
    <mergeCell ref="A267:K267"/>
    <mergeCell ref="A265:K265"/>
    <mergeCell ref="A268:K268"/>
    <mergeCell ref="A249:C249"/>
    <mergeCell ref="D249:E249"/>
    <mergeCell ref="F249:G249"/>
    <mergeCell ref="H249:I249"/>
    <mergeCell ref="J249:K249"/>
    <mergeCell ref="A250:C250"/>
    <mergeCell ref="D250:E250"/>
    <mergeCell ref="F250:G250"/>
    <mergeCell ref="H250:I250"/>
    <mergeCell ref="J250:K250"/>
    <mergeCell ref="A248:C248"/>
    <mergeCell ref="D248:E248"/>
    <mergeCell ref="F248:G248"/>
    <mergeCell ref="H248:I248"/>
    <mergeCell ref="J248:K248"/>
    <mergeCell ref="A245:C245"/>
    <mergeCell ref="D245:E245"/>
    <mergeCell ref="F245:G245"/>
    <mergeCell ref="H245:I245"/>
    <mergeCell ref="J245:K245"/>
    <mergeCell ref="A246:C246"/>
    <mergeCell ref="D246:E246"/>
    <mergeCell ref="F246:G246"/>
    <mergeCell ref="H246:I246"/>
    <mergeCell ref="J246:K246"/>
    <mergeCell ref="A243:C243"/>
    <mergeCell ref="D243:E243"/>
    <mergeCell ref="F243:G243"/>
    <mergeCell ref="H243:I243"/>
    <mergeCell ref="J243:K243"/>
    <mergeCell ref="A244:C244"/>
    <mergeCell ref="D244:E244"/>
    <mergeCell ref="F244:G244"/>
    <mergeCell ref="H244:I244"/>
    <mergeCell ref="J244:K244"/>
    <mergeCell ref="A239:K239"/>
    <mergeCell ref="A241:C241"/>
    <mergeCell ref="D241:E241"/>
    <mergeCell ref="F241:G241"/>
    <mergeCell ref="H241:I241"/>
    <mergeCell ref="J241:K241"/>
    <mergeCell ref="A242:C242"/>
    <mergeCell ref="D242:E242"/>
    <mergeCell ref="F242:G242"/>
    <mergeCell ref="H242:I242"/>
    <mergeCell ref="J242:K242"/>
    <mergeCell ref="A235:K235"/>
    <mergeCell ref="A233:K233"/>
    <mergeCell ref="B236:E236"/>
    <mergeCell ref="B228:D228"/>
    <mergeCell ref="B230:D230"/>
    <mergeCell ref="B231:D231"/>
    <mergeCell ref="B218:D218"/>
    <mergeCell ref="B219:D219"/>
    <mergeCell ref="B221:D221"/>
    <mergeCell ref="B222:D222"/>
    <mergeCell ref="B224:D224"/>
    <mergeCell ref="B225:D225"/>
    <mergeCell ref="B226:D226"/>
    <mergeCell ref="A232:K232"/>
    <mergeCell ref="A220:K220"/>
    <mergeCell ref="A223:K223"/>
    <mergeCell ref="A227:K227"/>
    <mergeCell ref="A234:K234"/>
    <mergeCell ref="B209:D209"/>
    <mergeCell ref="B210:D210"/>
    <mergeCell ref="B211:D211"/>
    <mergeCell ref="B213:D213"/>
    <mergeCell ref="B214:D214"/>
    <mergeCell ref="B215:D215"/>
    <mergeCell ref="B216:D216"/>
    <mergeCell ref="A212:K212"/>
    <mergeCell ref="A217:K217"/>
    <mergeCell ref="B200:D200"/>
    <mergeCell ref="B201:D201"/>
    <mergeCell ref="B202:D202"/>
    <mergeCell ref="B203:D203"/>
    <mergeCell ref="B204:D204"/>
    <mergeCell ref="B205:D205"/>
    <mergeCell ref="B207:D207"/>
    <mergeCell ref="B208:D208"/>
    <mergeCell ref="A206:K206"/>
    <mergeCell ref="B191:D191"/>
    <mergeCell ref="B193:D193"/>
    <mergeCell ref="B194:D194"/>
    <mergeCell ref="B195:D195"/>
    <mergeCell ref="B196:D196"/>
    <mergeCell ref="B197:D197"/>
    <mergeCell ref="B198:D198"/>
    <mergeCell ref="B199:D199"/>
    <mergeCell ref="A192:K192"/>
    <mergeCell ref="B182:D182"/>
    <mergeCell ref="B183:D183"/>
    <mergeCell ref="B184:D184"/>
    <mergeCell ref="B185:D185"/>
    <mergeCell ref="B186:D186"/>
    <mergeCell ref="B187:D187"/>
    <mergeCell ref="B188:D188"/>
    <mergeCell ref="B190:D190"/>
    <mergeCell ref="A189:K189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45:D145"/>
    <mergeCell ref="B149:D149"/>
    <mergeCell ref="B150:D150"/>
    <mergeCell ref="B151:D151"/>
    <mergeCell ref="B152:D152"/>
    <mergeCell ref="B153:D153"/>
    <mergeCell ref="A147:K147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08:D108"/>
    <mergeCell ref="B109:D109"/>
    <mergeCell ref="B110:D110"/>
    <mergeCell ref="B111:D111"/>
    <mergeCell ref="B112:D112"/>
    <mergeCell ref="B113:D113"/>
    <mergeCell ref="B114:D114"/>
    <mergeCell ref="B116:D116"/>
    <mergeCell ref="B99:D99"/>
    <mergeCell ref="B103:D103"/>
    <mergeCell ref="E103:G103"/>
    <mergeCell ref="H103:J103"/>
    <mergeCell ref="B104:D104"/>
    <mergeCell ref="B105:D105"/>
    <mergeCell ref="B106:D106"/>
    <mergeCell ref="B107:D107"/>
    <mergeCell ref="A101:K101"/>
    <mergeCell ref="A91:K91"/>
    <mergeCell ref="B94:D94"/>
    <mergeCell ref="E94:G94"/>
    <mergeCell ref="H94:J94"/>
    <mergeCell ref="B95:D95"/>
    <mergeCell ref="B96:D96"/>
    <mergeCell ref="B97:D97"/>
    <mergeCell ref="B98:D98"/>
    <mergeCell ref="A92:K92"/>
    <mergeCell ref="A1:K5"/>
    <mergeCell ref="A27:K27"/>
    <mergeCell ref="A71:B71"/>
    <mergeCell ref="A72:K72"/>
    <mergeCell ref="A73:B73"/>
    <mergeCell ref="A74:B74"/>
    <mergeCell ref="A75:B75"/>
    <mergeCell ref="A76:B76"/>
    <mergeCell ref="A80:B80"/>
    <mergeCell ref="A63:B63"/>
    <mergeCell ref="A64:K64"/>
    <mergeCell ref="A65:K65"/>
    <mergeCell ref="A66:K66"/>
    <mergeCell ref="A67:B67"/>
    <mergeCell ref="A68:B68"/>
    <mergeCell ref="A69:K69"/>
    <mergeCell ref="A70:B70"/>
    <mergeCell ref="A77:B77"/>
    <mergeCell ref="A78:B78"/>
    <mergeCell ref="A79:B79"/>
    <mergeCell ref="A57:B57"/>
    <mergeCell ref="A58:B58"/>
    <mergeCell ref="A59:B59"/>
    <mergeCell ref="A89:B89"/>
    <mergeCell ref="A81:B81"/>
    <mergeCell ref="A48:B48"/>
    <mergeCell ref="A50:B50"/>
    <mergeCell ref="A52:K52"/>
    <mergeCell ref="A53:B53"/>
    <mergeCell ref="A54:B54"/>
    <mergeCell ref="A55:B55"/>
    <mergeCell ref="A56:B56"/>
    <mergeCell ref="A86:K86"/>
    <mergeCell ref="A88:K88"/>
    <mergeCell ref="A44:B44"/>
    <mergeCell ref="A45:B45"/>
    <mergeCell ref="A46:B46"/>
    <mergeCell ref="A60:B60"/>
    <mergeCell ref="A61:B61"/>
    <mergeCell ref="A83:B83"/>
    <mergeCell ref="A85:B85"/>
    <mergeCell ref="A87:B87"/>
    <mergeCell ref="A35:B35"/>
    <mergeCell ref="A36:B36"/>
    <mergeCell ref="A38:B38"/>
    <mergeCell ref="A39:K39"/>
    <mergeCell ref="A40:K40"/>
    <mergeCell ref="A41:B41"/>
    <mergeCell ref="A42:B42"/>
    <mergeCell ref="A43:B43"/>
    <mergeCell ref="A11:E11"/>
    <mergeCell ref="F11:K11"/>
    <mergeCell ref="A12:E12"/>
    <mergeCell ref="F12:K12"/>
    <mergeCell ref="A13:E13"/>
    <mergeCell ref="F13:K13"/>
    <mergeCell ref="A14:K14"/>
    <mergeCell ref="B17:F17"/>
    <mergeCell ref="G17:H17"/>
    <mergeCell ref="I17:K17"/>
    <mergeCell ref="A18:K18"/>
    <mergeCell ref="B19:E19"/>
    <mergeCell ref="F19:G19"/>
    <mergeCell ref="H19:I19"/>
    <mergeCell ref="J19:K19"/>
    <mergeCell ref="B20:E20"/>
    <mergeCell ref="F20:G20"/>
    <mergeCell ref="H20:I20"/>
    <mergeCell ref="J20:K20"/>
    <mergeCell ref="B15:F15"/>
    <mergeCell ref="G15:H15"/>
    <mergeCell ref="A6:K6"/>
    <mergeCell ref="A7:E7"/>
    <mergeCell ref="F7:K7"/>
    <mergeCell ref="A8:E8"/>
    <mergeCell ref="F8:K8"/>
    <mergeCell ref="A9:E9"/>
    <mergeCell ref="F9:K9"/>
    <mergeCell ref="A10:E10"/>
    <mergeCell ref="F10:K10"/>
    <mergeCell ref="I15:K15"/>
    <mergeCell ref="B237:E237"/>
    <mergeCell ref="F237:K237"/>
    <mergeCell ref="F236:K236"/>
    <mergeCell ref="A240:K240"/>
    <mergeCell ref="B16:F16"/>
    <mergeCell ref="G16:H16"/>
    <mergeCell ref="I16:K16"/>
    <mergeCell ref="B117:D117"/>
    <mergeCell ref="B229:D229"/>
    <mergeCell ref="A22:K22"/>
    <mergeCell ref="A23:K23"/>
    <mergeCell ref="A24:B24"/>
    <mergeCell ref="C24:F24"/>
    <mergeCell ref="G24:J24"/>
    <mergeCell ref="A25:B25"/>
    <mergeCell ref="A28:B28"/>
    <mergeCell ref="A29:B29"/>
    <mergeCell ref="A30:B30"/>
    <mergeCell ref="A31:B31"/>
    <mergeCell ref="A32:B32"/>
    <mergeCell ref="A33:B33"/>
    <mergeCell ref="A34:B34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Arpita Jain | GP Global</cp:lastModifiedBy>
  <cp:lastPrinted>2019-08-29T05:24:07Z</cp:lastPrinted>
  <dcterms:created xsi:type="dcterms:W3CDTF">2006-09-16T00:00:00Z</dcterms:created>
  <dcterms:modified xsi:type="dcterms:W3CDTF">2019-08-30T07:29:31Z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